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8" i="1"/>
  <c r="M57"/>
  <c r="M54"/>
  <c r="M37"/>
  <c r="M32"/>
  <c r="H32"/>
  <c r="M24"/>
  <c r="K32"/>
  <c r="M22"/>
  <c r="M19" l="1"/>
  <c r="M16"/>
  <c r="M14"/>
  <c r="M13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M130" s="1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107" s="1"/>
  <c r="M90"/>
  <c r="K88"/>
  <c r="I88"/>
  <c r="M88" s="1"/>
  <c r="F88"/>
  <c r="E88"/>
  <c r="M87"/>
  <c r="M83"/>
  <c r="M82"/>
  <c r="I80"/>
  <c r="H80"/>
  <c r="F80"/>
  <c r="E80"/>
  <c r="M79"/>
  <c r="M78"/>
  <c r="M77"/>
  <c r="M80" s="1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M43" s="1"/>
  <c r="L35"/>
  <c r="K35"/>
  <c r="G35"/>
  <c r="F35"/>
  <c r="E35"/>
  <c r="D35"/>
  <c r="M33"/>
  <c r="M32"/>
  <c r="M35" s="1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77" i="1"/>
  <c r="H177"/>
  <c r="F177"/>
  <c r="E177"/>
  <c r="M171"/>
  <c r="M173"/>
  <c r="M174"/>
  <c r="M175"/>
  <c r="D177"/>
  <c r="M168"/>
  <c r="M161"/>
  <c r="M131"/>
  <c r="K121"/>
  <c r="F121"/>
  <c r="E121"/>
  <c r="D121"/>
  <c r="M91"/>
  <c r="M93"/>
  <c r="L89"/>
  <c r="K89"/>
  <c r="G89"/>
  <c r="F89"/>
  <c r="E89"/>
  <c r="D89"/>
  <c r="E99"/>
  <c r="F99"/>
  <c r="I99"/>
  <c r="K99"/>
  <c r="L68"/>
  <c r="K68"/>
  <c r="F68"/>
  <c r="E68"/>
  <c r="M64"/>
  <c r="M60"/>
  <c r="M12"/>
  <c r="M11"/>
  <c r="M10"/>
  <c r="M9"/>
  <c r="M8"/>
  <c r="M7"/>
  <c r="M6"/>
  <c r="M34"/>
  <c r="M35"/>
  <c r="D37"/>
  <c r="E37"/>
  <c r="F37"/>
  <c r="G37"/>
  <c r="H37"/>
  <c r="J37"/>
  <c r="K37"/>
  <c r="L37"/>
  <c r="M39"/>
  <c r="M42"/>
  <c r="M43"/>
  <c r="M44"/>
  <c r="D46"/>
  <c r="E46"/>
  <c r="F46"/>
  <c r="G46"/>
  <c r="K46"/>
  <c r="L46"/>
  <c r="M48"/>
  <c r="M49"/>
  <c r="M50"/>
  <c r="M55"/>
  <c r="M56"/>
  <c r="D57"/>
  <c r="E57"/>
  <c r="F57"/>
  <c r="G57"/>
  <c r="H57"/>
  <c r="J57"/>
  <c r="L57"/>
  <c r="M70"/>
  <c r="M71"/>
  <c r="M72"/>
  <c r="M73"/>
  <c r="M74"/>
  <c r="M76"/>
  <c r="M80"/>
  <c r="M82"/>
  <c r="M92"/>
  <c r="E94"/>
  <c r="F94"/>
  <c r="H94"/>
  <c r="I94"/>
  <c r="M96"/>
  <c r="M97"/>
  <c r="M98"/>
  <c r="M101"/>
  <c r="M102"/>
  <c r="M103"/>
  <c r="M104"/>
  <c r="M108"/>
  <c r="M109"/>
  <c r="M110"/>
  <c r="M112"/>
  <c r="M114"/>
  <c r="M115"/>
  <c r="M116"/>
  <c r="M117"/>
  <c r="M118"/>
  <c r="M123"/>
  <c r="M124"/>
  <c r="M127"/>
  <c r="D144"/>
  <c r="G144"/>
  <c r="H144"/>
  <c r="J144"/>
  <c r="K144"/>
  <c r="M146"/>
  <c r="M148"/>
  <c r="M149"/>
  <c r="M151"/>
  <c r="M152"/>
  <c r="M153"/>
  <c r="M154"/>
  <c r="M158"/>
  <c r="M159"/>
  <c r="M160"/>
  <c r="M162"/>
  <c r="M163"/>
  <c r="M164"/>
  <c r="M165"/>
  <c r="M166"/>
  <c r="M167"/>
  <c r="M144" l="1"/>
  <c r="M94"/>
  <c r="M177"/>
  <c r="M121"/>
  <c r="M89"/>
  <c r="M99"/>
  <c r="M68"/>
  <c r="M46"/>
</calcChain>
</file>

<file path=xl/sharedStrings.xml><?xml version="1.0" encoding="utf-8"?>
<sst xmlns="http://schemas.openxmlformats.org/spreadsheetml/2006/main" count="2351" uniqueCount="299">
  <si>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</si>
  <si>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</si>
  <si>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</si>
  <si>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</si>
  <si>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</si>
  <si>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</si>
  <si>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</si>
  <si>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</si>
  <si>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</si>
  <si>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</si>
  <si>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</si>
  <si>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</si>
  <si>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</si>
  <si>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</si>
  <si>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</si>
  <si>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</si>
  <si>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</si>
  <si>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</si>
  <si>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</si>
  <si>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</si>
  <si>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</si>
  <si>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</si>
  <si>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</si>
  <si>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</si>
  <si>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</si>
  <si>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</si>
  <si>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</si>
  <si>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</si>
  <si>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</si>
  <si>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</si>
  <si>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</si>
  <si>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</si>
  <si>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</si>
  <si>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</si>
  <si>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</si>
  <si>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</si>
  <si>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</si>
  <si>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</si>
  <si>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</si>
  <si>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</si>
  <si>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</si>
  <si>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</si>
  <si>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</si>
  <si>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</si>
  <si>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</si>
  <si>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</si>
  <si>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</si>
  <si>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</si>
  <si>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</si>
  <si>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</si>
  <si>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</si>
  <si>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</si>
  <si>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</si>
  <si>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</si>
  <si>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</si>
  <si>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</si>
  <si>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</si>
  <si>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</si>
  <si>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</si>
  <si>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</si>
  <si>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</si>
  <si>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</si>
  <si>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</si>
  <si>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</si>
  <si>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</si>
  <si>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</si>
  <si>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</si>
  <si>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</si>
  <si>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</si>
  <si>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</si>
  <si>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</si>
  <si>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</si>
  <si>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</si>
  <si>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</si>
  <si>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</si>
  <si>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</si>
  <si>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</si>
  <si>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</si>
  <si>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</si>
  <si>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</si>
  <si>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</si>
  <si>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</si>
  <si>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</si>
  <si>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</si>
  <si>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</si>
  <si>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</si>
  <si>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</si>
  <si>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</si>
  <si>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</si>
  <si>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</si>
  <si>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</si>
  <si>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</si>
  <si>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</si>
  <si>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</si>
  <si>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</si>
  <si>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</si>
  <si>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</si>
  <si>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</si>
  <si>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</si>
  <si>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</si>
  <si>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</si>
  <si>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</si>
  <si>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</si>
  <si>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</si>
  <si>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</si>
  <si>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</si>
  <si>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</si>
  <si>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</si>
  <si>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</si>
  <si>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</si>
  <si>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</si>
  <si>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</si>
  <si>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</si>
  <si>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</si>
  <si>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</si>
  <si>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</si>
  <si>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</si>
  <si>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</si>
  <si>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</si>
  <si>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</si>
  <si>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</si>
  <si>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</si>
  <si>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</si>
  <si>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</si>
  <si>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</si>
  <si>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</si>
  <si>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</si>
  <si>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</si>
  <si>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</si>
  <si>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</si>
  <si>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</si>
  <si>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</si>
  <si>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</si>
  <si>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</si>
  <si>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</si>
  <si>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</si>
  <si>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</si>
  <si>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</si>
  <si>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</si>
  <si>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</si>
  <si>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</si>
  <si>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</si>
  <si>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</si>
  <si>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</si>
  <si>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</si>
  <si>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</si>
  <si>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</si>
  <si>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</si>
  <si>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</si>
  <si>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</si>
  <si>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</si>
  <si>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</si>
  <si>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</si>
  <si>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</si>
  <si>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</si>
  <si>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</si>
  <si>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</si>
  <si>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</si>
  <si>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</si>
  <si>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</si>
  <si>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</si>
  <si>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</si>
  <si>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</si>
  <si>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</si>
  <si>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</si>
  <si>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</si>
  <si>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</si>
  <si>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</si>
  <si>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</si>
  <si>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</si>
  <si>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</si>
  <si>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</si>
  <si>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</si>
  <si>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</si>
  <si>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</si>
  <si>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</si>
  <si>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</si>
  <si>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</si>
  <si>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</si>
  <si>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</si>
  <si>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</si>
  <si>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</si>
  <si>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</si>
  <si>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</si>
  <si>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</si>
  <si>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</si>
  <si>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</si>
  <si>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</si>
  <si>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</si>
  <si>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</si>
  <si>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</si>
  <si>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</si>
  <si>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</si>
  <si>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</si>
  <si>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</si>
  <si>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</si>
  <si>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</si>
  <si>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</si>
  <si>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</si>
  <si>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</si>
  <si>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</si>
  <si>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</si>
  <si>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</si>
  <si>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</si>
  <si>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</si>
  <si>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</si>
  <si>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</si>
  <si>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</si>
  <si>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</si>
  <si>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</si>
  <si>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</si>
  <si>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</si>
  <si>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</si>
  <si>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</si>
  <si>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</si>
  <si>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</si>
  <si>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</si>
  <si>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</si>
  <si>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</si>
  <si>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</si>
  <si>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</si>
  <si>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</si>
  <si>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</si>
  <si>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</si>
  <si>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</si>
  <si>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</si>
  <si>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</si>
  <si>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</si>
  <si>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</si>
  <si>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</si>
  <si>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</si>
  <si>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</si>
  <si>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</si>
  <si>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</si>
  <si>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</si>
  <si>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</si>
  <si>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</si>
  <si>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</si>
  <si>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</si>
  <si>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</si>
  <si>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</si>
  <si>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</si>
  <si>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</si>
  <si>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</si>
  <si>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</si>
  <si>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</si>
  <si>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</si>
  <si>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</si>
  <si>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</si>
  <si>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</si>
  <si>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</si>
  <si>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</si>
  <si>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</si>
  <si>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</si>
  <si>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</si>
  <si>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</si>
  <si>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</si>
  <si>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</si>
  <si>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</si>
  <si>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</si>
  <si>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</si>
  <si>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</si>
  <si>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 xml:space="preserve">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</si>
  <si>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</si>
  <si>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</si>
  <si>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အ.ထ.ကကျောင်းသို့ပြောင်း‌ ေရွှ့ ထားခြင်း</t>
  </si>
  <si>
    <t>ပစ္စည်း(၉)မျိုး(၉၀၀)စာ၊ပစ္စည်း (၄)မျိုး (၁၀၀၀)စာ၊ တီရှပ် (၁၀၀၀)၊နေပြည်တော်မှကလေး သို့ပို့ထားသည့်ပစ္စည်းများ၊ စခန်း-၅ခု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</si>
  <si>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</si>
  <si>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</si>
  <si>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</si>
  <si>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ပစ္စည်း(၄)မျိုး(၆၁)စာ၊စခန်း-၁၂ခု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</si>
  <si>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</si>
  <si>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</si>
  <si>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</si>
  <si>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</si>
  <si>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>စခန်း-၂၆ခု၊ပစ္စည်း-၄မျိုး (၁၁၂၈)</t>
  </si>
  <si>
    <t xml:space="preserve">စခန်း-၂၅ခု၊ </t>
  </si>
  <si>
    <t>စခန်း-၁၁ခု၊ပစ္စည်း(၄)မျိုး(၁၅၀)၊စောင်၊ဆပ်ပြာ(၆၂၈)စီ၊ (၇)မျိုး(၁၀၀)</t>
  </si>
  <si>
    <t>စခန်း-၄၀ခု၊ ပစ္စည်း(၉)မျိုး(၁၀၀)စာ</t>
  </si>
  <si>
    <t>စခန်း-၃၀ခု၊ပစ္စည်း-(၉)မျိုး  (၁၀၀)စာ</t>
  </si>
  <si>
    <t>ပစ္စည်း-(၉)မျိုး(၂၀၇)စာ၊ (၄)မျိုး(၄၆၆)စာ၊စခန်း(၄၀)</t>
  </si>
  <si>
    <r>
      <t>စခန်း-၁၀ခု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</si>
  <si>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 xml:space="preserve">ပစ္စည်း(၄)မျိုး (၅၀)စာ 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</si>
  <si>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</si>
  <si>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</si>
  <si>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</si>
  <si>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</si>
  <si>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</si>
  <si>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</si>
  <si>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ကဆရစခန်းများမှအဆောင်(၈၁)ဆောင်ပျက်စီး ခြင်း၊ ပစ္စည်း(၉)မျိုး(၁၀၉)စာ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</si>
  <si>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</si>
  <si>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</si>
  <si>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</si>
  <si>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 -၁၁ခု ပစ္စည်း(၄)မျိုး(၁၀၀)</t>
  </si>
  <si>
    <t>စခန်း -၂ခု ပစ္စည်း(၄)မျိုး(၁၀၀)</t>
  </si>
  <si>
    <t>စခန်း-၂၅ခု၊ ပစ္စည်း(၅)မျိုး(၃၂၉)</t>
  </si>
  <si>
    <t>စခန်း-၄ခု ပစ္စည်း(၅)မျိုး(၃၀၀)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</si>
  <si>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(၁၄-၈-၂၀၁၅)</t>
    </r>
  </si>
  <si>
    <t>စခန်းမရှိပါ၊ပစ္စည်း-၄မျိုး-၅၀၀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</si>
</sst>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1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5" fillId="0" borderId="3" xfId="0" applyFont="1" applyBorder="1"/>
    <xf numFmtId="0" fontId="0" fillId="0" borderId="3" xfId="0" applyBorder="1" applyAlignment="1"/>
    <xf numFmtId="0" fontId="8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9"/>
  <sheetViews>
    <sheetView tabSelected="1" topLeftCell="A163" zoomScale="90" zoomScaleNormal="90" workbookViewId="0">
      <selection activeCell="P54" sqref="P54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5" width="11.7109375" style="1" customWidth="1"/>
    <col min="6" max="6" width="9.85546875" style="1" customWidth="1"/>
    <col min="7" max="7" width="5.28515625" style="1" customWidth="1"/>
    <col min="8" max="8" width="13.140625" style="1" customWidth="1"/>
    <col min="9" max="9" width="12.140625" style="1" customWidth="1"/>
    <col min="10" max="10" width="15.42578125" style="1" customWidth="1"/>
    <col min="11" max="11" width="13.42578125" style="1" customWidth="1"/>
    <col min="12" max="12" width="11.7109375" style="1" customWidth="1"/>
    <col min="13" max="13" width="14.42578125" style="1" customWidth="1"/>
    <col min="14" max="14" width="18.710937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ht="21.75">
      <c r="A2" s="174" t="s">
        <v>297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18" customHeight="1">
      <c r="A3" s="170" t="s">
        <v>1</v>
      </c>
      <c r="B3" s="170" t="s">
        <v>2</v>
      </c>
      <c r="C3" s="170" t="s">
        <v>48</v>
      </c>
      <c r="D3" s="170" t="s">
        <v>267</v>
      </c>
      <c r="E3" s="170"/>
      <c r="F3" s="170" t="s">
        <v>4</v>
      </c>
      <c r="G3" s="170" t="s">
        <v>49</v>
      </c>
      <c r="H3" s="170" t="s">
        <v>5</v>
      </c>
      <c r="I3" s="170"/>
      <c r="J3" s="170"/>
      <c r="K3" s="170"/>
      <c r="L3" s="170"/>
      <c r="M3" s="170"/>
      <c r="N3" s="171" t="s">
        <v>6</v>
      </c>
    </row>
    <row r="4" spans="1:14" ht="39.75" customHeight="1">
      <c r="A4" s="170"/>
      <c r="B4" s="170"/>
      <c r="C4" s="170"/>
      <c r="D4" s="66" t="s">
        <v>13</v>
      </c>
      <c r="E4" s="66" t="s">
        <v>7</v>
      </c>
      <c r="F4" s="170"/>
      <c r="G4" s="170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72"/>
    </row>
    <row r="5" spans="1:14" ht="17.25" customHeight="1">
      <c r="A5" s="5">
        <v>1</v>
      </c>
      <c r="B5" s="159" t="s">
        <v>15</v>
      </c>
      <c r="C5" s="160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24.75" customHeight="1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10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52">
        <f>SUM(H7:L7)</f>
        <v>6134050</v>
      </c>
      <c r="N7" s="12" t="s">
        <v>61</v>
      </c>
    </row>
    <row r="8" spans="1:14" ht="30" customHeight="1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52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40">
        <f>SUM(L9)</f>
        <v>100000</v>
      </c>
      <c r="N9" s="8" t="s">
        <v>64</v>
      </c>
    </row>
    <row r="10" spans="1:14" ht="34.5" customHeight="1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52">
        <f>SUM(H10:L10)</f>
        <v>17666926</v>
      </c>
      <c r="N10" s="12" t="s">
        <v>62</v>
      </c>
    </row>
    <row r="11" spans="1:14" ht="18.75" customHeight="1">
      <c r="A11" s="7"/>
      <c r="B11" s="83" t="s">
        <v>21</v>
      </c>
      <c r="C11" s="83" t="s">
        <v>38</v>
      </c>
      <c r="D11" s="129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52">
        <f>SUM(H11:L11)</f>
        <v>685380</v>
      </c>
      <c r="N11" s="13" t="s">
        <v>270</v>
      </c>
    </row>
    <row r="12" spans="1:14" ht="29.25" customHeight="1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52">
        <f>SUM(H12:L12)</f>
        <v>1265682</v>
      </c>
      <c r="N12" s="12" t="s">
        <v>258</v>
      </c>
    </row>
    <row r="13" spans="1:14" ht="29.25" customHeight="1">
      <c r="A13" s="7"/>
      <c r="B13" s="83" t="s">
        <v>23</v>
      </c>
      <c r="C13" s="83" t="s">
        <v>39</v>
      </c>
      <c r="D13" s="84">
        <v>32</v>
      </c>
      <c r="E13" s="85">
        <v>56</v>
      </c>
      <c r="F13" s="85">
        <v>7806</v>
      </c>
      <c r="G13" s="86" t="s">
        <v>46</v>
      </c>
      <c r="H13" s="86" t="s">
        <v>46</v>
      </c>
      <c r="I13" s="86" t="s">
        <v>46</v>
      </c>
      <c r="J13" s="86" t="s">
        <v>46</v>
      </c>
      <c r="K13" s="85">
        <v>162600</v>
      </c>
      <c r="L13" s="86" t="s">
        <v>46</v>
      </c>
      <c r="M13" s="40">
        <f>SUM(K13:L13)</f>
        <v>162600</v>
      </c>
      <c r="N13" s="12" t="s">
        <v>53</v>
      </c>
    </row>
    <row r="14" spans="1:14" ht="21.75" customHeight="1">
      <c r="A14" s="7"/>
      <c r="B14" s="123" t="s">
        <v>24</v>
      </c>
      <c r="C14" s="90" t="s">
        <v>39</v>
      </c>
      <c r="D14" s="84">
        <v>7</v>
      </c>
      <c r="E14" s="85">
        <v>3925</v>
      </c>
      <c r="F14" s="85">
        <v>39321</v>
      </c>
      <c r="G14" s="85">
        <v>1</v>
      </c>
      <c r="H14" s="86" t="s">
        <v>46</v>
      </c>
      <c r="I14" s="86" t="s">
        <v>46</v>
      </c>
      <c r="J14" s="86" t="s">
        <v>46</v>
      </c>
      <c r="K14" s="86" t="s">
        <v>46</v>
      </c>
      <c r="L14" s="85">
        <v>100000</v>
      </c>
      <c r="M14" s="68">
        <f>SUM(L14)</f>
        <v>100000</v>
      </c>
      <c r="N14" s="8" t="s">
        <v>54</v>
      </c>
    </row>
    <row r="15" spans="1:14">
      <c r="A15" s="7"/>
      <c r="B15" s="83" t="s">
        <v>25</v>
      </c>
      <c r="C15" s="83" t="s">
        <v>39</v>
      </c>
      <c r="D15" s="90" t="s">
        <v>46</v>
      </c>
      <c r="E15" s="85">
        <v>2</v>
      </c>
      <c r="F15" s="85">
        <v>16</v>
      </c>
      <c r="G15" s="86" t="s">
        <v>46</v>
      </c>
      <c r="H15" s="86" t="s">
        <v>46</v>
      </c>
      <c r="I15" s="86" t="s">
        <v>46</v>
      </c>
      <c r="J15" s="86" t="s">
        <v>46</v>
      </c>
      <c r="K15" s="86" t="s">
        <v>46</v>
      </c>
      <c r="L15" s="86" t="s">
        <v>46</v>
      </c>
      <c r="M15" s="54"/>
      <c r="N15" s="12" t="s">
        <v>50</v>
      </c>
    </row>
    <row r="16" spans="1:14" ht="31.5">
      <c r="A16" s="7"/>
      <c r="B16" s="83" t="s">
        <v>26</v>
      </c>
      <c r="C16" s="83" t="s">
        <v>39</v>
      </c>
      <c r="D16" s="87">
        <v>2</v>
      </c>
      <c r="E16" s="88">
        <v>619</v>
      </c>
      <c r="F16" s="88">
        <v>2990</v>
      </c>
      <c r="G16" s="89" t="s">
        <v>46</v>
      </c>
      <c r="H16" s="88">
        <v>8100</v>
      </c>
      <c r="I16" s="89" t="s">
        <v>46</v>
      </c>
      <c r="J16" s="88">
        <v>100000</v>
      </c>
      <c r="K16" s="88">
        <v>44132</v>
      </c>
      <c r="L16" s="89" t="s">
        <v>46</v>
      </c>
      <c r="M16" s="52">
        <f>SUM(H16:L16)</f>
        <v>152232</v>
      </c>
      <c r="N16" s="12" t="s">
        <v>55</v>
      </c>
    </row>
    <row r="17" spans="1:16" ht="18" customHeight="1">
      <c r="A17" s="7"/>
      <c r="B17" s="83" t="s">
        <v>27</v>
      </c>
      <c r="C17" s="83" t="s">
        <v>39</v>
      </c>
      <c r="D17" s="90" t="s">
        <v>46</v>
      </c>
      <c r="E17" s="85">
        <v>2164</v>
      </c>
      <c r="F17" s="85">
        <v>9059</v>
      </c>
      <c r="G17" s="86" t="s">
        <v>46</v>
      </c>
      <c r="H17" s="86" t="s">
        <v>46</v>
      </c>
      <c r="I17" s="86" t="s">
        <v>46</v>
      </c>
      <c r="J17" s="86" t="s">
        <v>46</v>
      </c>
      <c r="K17" s="86" t="s">
        <v>46</v>
      </c>
      <c r="L17" s="86" t="s">
        <v>46</v>
      </c>
      <c r="M17" s="54"/>
      <c r="N17" s="12" t="s">
        <v>50</v>
      </c>
    </row>
    <row r="18" spans="1:16" ht="20.25" customHeight="1">
      <c r="A18" s="7"/>
      <c r="B18" s="83" t="s">
        <v>28</v>
      </c>
      <c r="C18" s="83" t="s">
        <v>40</v>
      </c>
      <c r="D18" s="84">
        <v>87</v>
      </c>
      <c r="E18" s="85">
        <v>506</v>
      </c>
      <c r="F18" s="85">
        <v>2278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54"/>
      <c r="N18" s="13" t="s">
        <v>56</v>
      </c>
    </row>
    <row r="19" spans="1:16" ht="65.25" customHeight="1">
      <c r="A19" s="7"/>
      <c r="B19" s="83" t="s">
        <v>29</v>
      </c>
      <c r="C19" s="83" t="s">
        <v>41</v>
      </c>
      <c r="D19" s="87">
        <v>213</v>
      </c>
      <c r="E19" s="88">
        <v>15476</v>
      </c>
      <c r="F19" s="88">
        <v>69436</v>
      </c>
      <c r="G19" s="88">
        <v>2</v>
      </c>
      <c r="H19" s="88">
        <v>14000000</v>
      </c>
      <c r="I19" s="89" t="s">
        <v>46</v>
      </c>
      <c r="J19" s="89" t="s">
        <v>46</v>
      </c>
      <c r="K19" s="88">
        <v>24535840</v>
      </c>
      <c r="L19" s="88">
        <v>200000</v>
      </c>
      <c r="M19" s="52">
        <f>SUM(H19:L19)</f>
        <v>38735840</v>
      </c>
      <c r="N19" s="13" t="s">
        <v>266</v>
      </c>
    </row>
    <row r="20" spans="1:16" ht="16.5" customHeight="1">
      <c r="A20" s="7"/>
      <c r="B20" s="83" t="s">
        <v>30</v>
      </c>
      <c r="C20" s="83" t="s">
        <v>42</v>
      </c>
      <c r="D20" s="84">
        <v>1</v>
      </c>
      <c r="E20" s="85">
        <v>198</v>
      </c>
      <c r="F20" s="85">
        <v>950</v>
      </c>
      <c r="G20" s="85">
        <v>3</v>
      </c>
      <c r="H20" s="86" t="s">
        <v>46</v>
      </c>
      <c r="I20" s="86" t="s">
        <v>46</v>
      </c>
      <c r="J20" s="86" t="s">
        <v>46</v>
      </c>
      <c r="K20" s="86" t="s">
        <v>46</v>
      </c>
      <c r="L20" s="86" t="s">
        <v>46</v>
      </c>
      <c r="M20" s="10"/>
      <c r="N20" s="13" t="s">
        <v>57</v>
      </c>
    </row>
    <row r="21" spans="1:16" ht="18.75" customHeight="1">
      <c r="A21" s="7"/>
      <c r="B21" s="111" t="s">
        <v>31</v>
      </c>
      <c r="C21" s="112" t="s">
        <v>43</v>
      </c>
      <c r="D21" s="113">
        <v>2</v>
      </c>
      <c r="E21" s="100">
        <v>6963</v>
      </c>
      <c r="F21" s="100">
        <v>35183</v>
      </c>
      <c r="G21" s="101" t="s">
        <v>46</v>
      </c>
      <c r="H21" s="101" t="s">
        <v>46</v>
      </c>
      <c r="I21" s="101" t="s">
        <v>46</v>
      </c>
      <c r="J21" s="101" t="s">
        <v>46</v>
      </c>
      <c r="K21" s="101" t="s">
        <v>46</v>
      </c>
      <c r="L21" s="101"/>
      <c r="M21" s="10"/>
      <c r="N21" s="8" t="s">
        <v>58</v>
      </c>
    </row>
    <row r="22" spans="1:16" ht="18.75" customHeight="1">
      <c r="A22" s="7"/>
      <c r="B22" s="83" t="s">
        <v>32</v>
      </c>
      <c r="C22" s="91" t="s">
        <v>44</v>
      </c>
      <c r="D22" s="153" t="s">
        <v>46</v>
      </c>
      <c r="E22" s="88">
        <v>6242</v>
      </c>
      <c r="F22" s="88">
        <v>28008</v>
      </c>
      <c r="G22" s="89" t="s">
        <v>46</v>
      </c>
      <c r="H22" s="88">
        <v>4718700</v>
      </c>
      <c r="I22" s="89" t="s">
        <v>46</v>
      </c>
      <c r="J22" s="89" t="s">
        <v>46</v>
      </c>
      <c r="K22" s="88">
        <v>4065000</v>
      </c>
      <c r="L22" s="89" t="s">
        <v>46</v>
      </c>
      <c r="M22" s="115">
        <f>SUM(H22:L22)</f>
        <v>8783700</v>
      </c>
      <c r="N22" s="13" t="s">
        <v>298</v>
      </c>
    </row>
    <row r="23" spans="1:16" ht="18" customHeight="1">
      <c r="A23" s="7"/>
      <c r="B23" s="83" t="s">
        <v>33</v>
      </c>
      <c r="C23" s="91" t="s">
        <v>44</v>
      </c>
      <c r="D23" s="93" t="s">
        <v>46</v>
      </c>
      <c r="E23" s="85">
        <v>1531</v>
      </c>
      <c r="F23" s="85">
        <v>7467</v>
      </c>
      <c r="G23" s="85">
        <v>1</v>
      </c>
      <c r="H23" s="86" t="s">
        <v>46</v>
      </c>
      <c r="I23" s="86" t="s">
        <v>46</v>
      </c>
      <c r="J23" s="86" t="s">
        <v>46</v>
      </c>
      <c r="K23" s="86" t="s">
        <v>46</v>
      </c>
      <c r="L23" s="86" t="s">
        <v>46</v>
      </c>
      <c r="N23" s="8" t="s">
        <v>58</v>
      </c>
    </row>
    <row r="24" spans="1:16" ht="19.5" customHeight="1">
      <c r="A24" s="7"/>
      <c r="B24" s="83" t="s">
        <v>34</v>
      </c>
      <c r="C24" s="91" t="s">
        <v>44</v>
      </c>
      <c r="D24" s="92">
        <v>385</v>
      </c>
      <c r="E24" s="85">
        <v>1172</v>
      </c>
      <c r="F24" s="85">
        <v>6194</v>
      </c>
      <c r="G24" s="86" t="s">
        <v>46</v>
      </c>
      <c r="H24" s="85">
        <v>2621700</v>
      </c>
      <c r="I24" s="86" t="s">
        <v>46</v>
      </c>
      <c r="J24" s="86" t="s">
        <v>46</v>
      </c>
      <c r="K24" s="86" t="s">
        <v>46</v>
      </c>
      <c r="L24" s="86" t="s">
        <v>46</v>
      </c>
      <c r="M24" s="68">
        <f>SUM(H24:L24)</f>
        <v>2621700</v>
      </c>
      <c r="N24" s="8" t="s">
        <v>59</v>
      </c>
    </row>
    <row r="25" spans="1:16" ht="19.5" customHeight="1">
      <c r="A25" s="7"/>
      <c r="B25" s="83" t="s">
        <v>35</v>
      </c>
      <c r="C25" s="91" t="s">
        <v>45</v>
      </c>
      <c r="D25" s="93" t="s">
        <v>46</v>
      </c>
      <c r="E25" s="85">
        <v>1597</v>
      </c>
      <c r="F25" s="85">
        <v>11095</v>
      </c>
      <c r="G25" s="86" t="s">
        <v>46</v>
      </c>
      <c r="H25" s="4"/>
      <c r="I25" s="86" t="s">
        <v>46</v>
      </c>
      <c r="J25" s="86" t="s">
        <v>46</v>
      </c>
      <c r="K25" s="132" t="s">
        <v>46</v>
      </c>
      <c r="L25" s="86" t="s">
        <v>46</v>
      </c>
      <c r="M25" s="134"/>
      <c r="N25" s="8" t="s">
        <v>59</v>
      </c>
    </row>
    <row r="26" spans="1:16">
      <c r="A26" s="168">
        <v>2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6" ht="33" customHeight="1">
      <c r="A27" s="170" t="s">
        <v>1</v>
      </c>
      <c r="B27" s="170" t="s">
        <v>2</v>
      </c>
      <c r="C27" s="170" t="s">
        <v>48</v>
      </c>
      <c r="D27" s="170" t="s">
        <v>267</v>
      </c>
      <c r="E27" s="170"/>
      <c r="F27" s="170" t="s">
        <v>4</v>
      </c>
      <c r="G27" s="170" t="s">
        <v>49</v>
      </c>
      <c r="H27" s="170" t="s">
        <v>5</v>
      </c>
      <c r="I27" s="170"/>
      <c r="J27" s="170"/>
      <c r="K27" s="170"/>
      <c r="L27" s="170"/>
      <c r="M27" s="170"/>
      <c r="N27" s="171" t="s">
        <v>6</v>
      </c>
    </row>
    <row r="28" spans="1:16" ht="51.75" customHeight="1">
      <c r="A28" s="170"/>
      <c r="B28" s="170"/>
      <c r="C28" s="170"/>
      <c r="D28" s="66" t="s">
        <v>13</v>
      </c>
      <c r="E28" s="66" t="s">
        <v>7</v>
      </c>
      <c r="F28" s="170"/>
      <c r="G28" s="170"/>
      <c r="H28" s="66" t="s">
        <v>8</v>
      </c>
      <c r="I28" s="67" t="s">
        <v>11</v>
      </c>
      <c r="J28" s="67" t="s">
        <v>12</v>
      </c>
      <c r="K28" s="67" t="s">
        <v>14</v>
      </c>
      <c r="L28" s="66" t="s">
        <v>9</v>
      </c>
      <c r="M28" s="66" t="s">
        <v>10</v>
      </c>
      <c r="N28" s="172"/>
    </row>
    <row r="29" spans="1:16" ht="20.25" customHeight="1">
      <c r="A29" s="19"/>
      <c r="B29" s="94" t="s">
        <v>65</v>
      </c>
      <c r="C29" s="38"/>
      <c r="D29" s="95" t="s">
        <v>46</v>
      </c>
      <c r="E29" s="95">
        <v>1444</v>
      </c>
      <c r="F29" s="95">
        <v>6335</v>
      </c>
      <c r="G29" s="95" t="s">
        <v>46</v>
      </c>
      <c r="H29" s="95" t="s">
        <v>46</v>
      </c>
      <c r="I29" s="38" t="s">
        <v>46</v>
      </c>
      <c r="J29" s="95" t="s">
        <v>46</v>
      </c>
      <c r="K29" s="95" t="s">
        <v>46</v>
      </c>
      <c r="L29" s="95" t="s">
        <v>46</v>
      </c>
      <c r="M29" s="95" t="s">
        <v>46</v>
      </c>
      <c r="N29" s="19"/>
      <c r="P29" s="40"/>
    </row>
    <row r="30" spans="1:16" ht="16.5" customHeight="1">
      <c r="A30" s="5"/>
      <c r="B30" s="29" t="s">
        <v>66</v>
      </c>
      <c r="C30" s="29" t="s">
        <v>46</v>
      </c>
      <c r="D30" s="29" t="s">
        <v>46</v>
      </c>
      <c r="E30" s="28">
        <v>5673</v>
      </c>
      <c r="F30" s="28">
        <v>19920</v>
      </c>
      <c r="G30" s="132" t="s">
        <v>46</v>
      </c>
      <c r="H30" s="132" t="s">
        <v>46</v>
      </c>
      <c r="I30" s="132" t="s">
        <v>46</v>
      </c>
      <c r="J30" s="132" t="s">
        <v>46</v>
      </c>
      <c r="K30" s="132" t="s">
        <v>46</v>
      </c>
      <c r="L30" s="132" t="s">
        <v>46</v>
      </c>
      <c r="M30" s="132" t="s">
        <v>46</v>
      </c>
      <c r="N30" s="8"/>
    </row>
    <row r="31" spans="1:16" ht="21" customHeight="1">
      <c r="A31" s="4"/>
      <c r="B31" s="39" t="s">
        <v>67</v>
      </c>
      <c r="C31" s="39" t="s">
        <v>46</v>
      </c>
      <c r="D31" s="89" t="s">
        <v>46</v>
      </c>
      <c r="E31" s="88">
        <v>435</v>
      </c>
      <c r="F31" s="88">
        <v>2129</v>
      </c>
      <c r="G31" s="88" t="s">
        <v>46</v>
      </c>
      <c r="H31" s="88" t="s">
        <v>46</v>
      </c>
      <c r="I31" s="89" t="s">
        <v>46</v>
      </c>
      <c r="J31" s="89" t="s">
        <v>46</v>
      </c>
      <c r="K31" s="88" t="s">
        <v>46</v>
      </c>
      <c r="L31" s="88" t="s">
        <v>46</v>
      </c>
      <c r="M31" s="131" t="s">
        <v>46</v>
      </c>
      <c r="N31" s="8"/>
      <c r="P31" s="96"/>
    </row>
    <row r="32" spans="1:16" ht="22.5" customHeight="1">
      <c r="A32" s="4"/>
      <c r="B32" s="178" t="s">
        <v>47</v>
      </c>
      <c r="C32" s="179"/>
      <c r="D32" s="115">
        <v>900</v>
      </c>
      <c r="E32" s="115">
        <v>65649</v>
      </c>
      <c r="F32" s="115">
        <v>336904</v>
      </c>
      <c r="G32" s="115">
        <v>14</v>
      </c>
      <c r="H32" s="115">
        <f>SUM(H6:H24)</f>
        <v>39873150</v>
      </c>
      <c r="I32" s="116" t="s">
        <v>46</v>
      </c>
      <c r="J32" s="115">
        <v>1750000</v>
      </c>
      <c r="K32" s="115">
        <f>SUM(K6:K24)</f>
        <v>38275500</v>
      </c>
      <c r="L32" s="115">
        <v>1000000</v>
      </c>
      <c r="M32" s="155">
        <f>SUM(H32:L32)</f>
        <v>80898650</v>
      </c>
      <c r="N32" s="9"/>
    </row>
    <row r="33" spans="1:16" ht="22.5" customHeight="1">
      <c r="A33" s="69">
        <v>2</v>
      </c>
      <c r="B33" s="184" t="s">
        <v>73</v>
      </c>
      <c r="C33" s="185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8" t="s">
        <v>74</v>
      </c>
      <c r="P33" s="128"/>
    </row>
    <row r="34" spans="1:16" ht="22.5" customHeight="1">
      <c r="A34" s="9"/>
      <c r="B34" s="39" t="s">
        <v>68</v>
      </c>
      <c r="C34" s="39" t="s">
        <v>38</v>
      </c>
      <c r="D34" s="89" t="s">
        <v>46</v>
      </c>
      <c r="E34" s="88">
        <v>911</v>
      </c>
      <c r="F34" s="88">
        <v>4872</v>
      </c>
      <c r="G34" s="88">
        <v>1</v>
      </c>
      <c r="H34" s="88">
        <v>12703250</v>
      </c>
      <c r="I34" s="89" t="s">
        <v>46</v>
      </c>
      <c r="J34" s="89" t="s">
        <v>46</v>
      </c>
      <c r="K34" s="88">
        <v>2910540</v>
      </c>
      <c r="L34" s="88">
        <v>100000</v>
      </c>
      <c r="M34" s="98">
        <f>SUM(H34:L34)</f>
        <v>15713790</v>
      </c>
      <c r="N34" s="8" t="s">
        <v>75</v>
      </c>
    </row>
    <row r="35" spans="1:16">
      <c r="A35" s="5"/>
      <c r="B35" s="39" t="s">
        <v>69</v>
      </c>
      <c r="C35" s="39" t="s">
        <v>70</v>
      </c>
      <c r="D35" s="85">
        <v>50</v>
      </c>
      <c r="E35" s="85">
        <v>50</v>
      </c>
      <c r="F35" s="85">
        <v>336</v>
      </c>
      <c r="G35" s="86" t="s">
        <v>46</v>
      </c>
      <c r="H35" s="85">
        <v>247050</v>
      </c>
      <c r="I35" s="86" t="s">
        <v>46</v>
      </c>
      <c r="J35" s="85">
        <v>2500000</v>
      </c>
      <c r="K35" s="86" t="s">
        <v>46</v>
      </c>
      <c r="L35" s="86" t="s">
        <v>46</v>
      </c>
      <c r="M35" s="35">
        <f>SUM(H35:L35)</f>
        <v>2747050</v>
      </c>
      <c r="N35" s="8"/>
    </row>
    <row r="36" spans="1:16">
      <c r="A36" s="5"/>
      <c r="B36" s="39" t="s">
        <v>71</v>
      </c>
      <c r="C36" s="39" t="s">
        <v>72</v>
      </c>
      <c r="D36" s="86" t="s">
        <v>46</v>
      </c>
      <c r="E36" s="85">
        <v>184</v>
      </c>
      <c r="F36" s="85">
        <v>1011</v>
      </c>
      <c r="G36" s="86" t="s">
        <v>46</v>
      </c>
      <c r="H36" s="86" t="s">
        <v>46</v>
      </c>
      <c r="I36" s="86" t="s">
        <v>46</v>
      </c>
      <c r="J36" s="86" t="s">
        <v>46</v>
      </c>
      <c r="K36" s="86" t="s">
        <v>46</v>
      </c>
      <c r="L36" s="86" t="s">
        <v>46</v>
      </c>
      <c r="M36" s="14"/>
      <c r="N36" s="8"/>
    </row>
    <row r="37" spans="1:16">
      <c r="A37" s="4"/>
      <c r="B37" s="159" t="s">
        <v>47</v>
      </c>
      <c r="C37" s="160"/>
      <c r="D37" s="33">
        <f>SUM(D35:D36)</f>
        <v>50</v>
      </c>
      <c r="E37" s="33">
        <f>SUM(E34:E36)</f>
        <v>1145</v>
      </c>
      <c r="F37" s="33">
        <f>SUM(F34:F36)</f>
        <v>6219</v>
      </c>
      <c r="G37" s="33">
        <f>SUM(G34:G36)</f>
        <v>1</v>
      </c>
      <c r="H37" s="33">
        <f>SUM(H34:H36)</f>
        <v>12950300</v>
      </c>
      <c r="I37" s="32"/>
      <c r="J37" s="33">
        <f>SUM(J35:J36)</f>
        <v>2500000</v>
      </c>
      <c r="K37" s="33">
        <f>SUM(K34:K36)</f>
        <v>2910540</v>
      </c>
      <c r="L37" s="33">
        <f>SUM(L34:L36)</f>
        <v>100000</v>
      </c>
      <c r="M37" s="128">
        <f>SUM(H37:L37)</f>
        <v>18460840</v>
      </c>
      <c r="N37" s="8"/>
      <c r="P37" s="34"/>
    </row>
    <row r="38" spans="1:16" ht="23.25" customHeight="1">
      <c r="A38" s="5">
        <v>3</v>
      </c>
      <c r="B38" s="161" t="s">
        <v>76</v>
      </c>
      <c r="C38" s="162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8" t="s">
        <v>74</v>
      </c>
    </row>
    <row r="39" spans="1:16" ht="19.5" customHeight="1">
      <c r="A39" s="4"/>
      <c r="B39" s="39" t="s">
        <v>77</v>
      </c>
      <c r="C39" s="39" t="s">
        <v>78</v>
      </c>
      <c r="D39" s="85">
        <v>8</v>
      </c>
      <c r="E39" s="85">
        <v>173</v>
      </c>
      <c r="F39" s="85">
        <v>931</v>
      </c>
      <c r="G39" s="85">
        <v>5</v>
      </c>
      <c r="H39" s="86" t="s">
        <v>46</v>
      </c>
      <c r="I39" s="86" t="s">
        <v>46</v>
      </c>
      <c r="J39" s="86" t="s">
        <v>46</v>
      </c>
      <c r="K39" s="85">
        <v>1472688</v>
      </c>
      <c r="L39" s="85">
        <v>500000</v>
      </c>
      <c r="M39" s="22">
        <f>SUM(K39:L39)</f>
        <v>1972688</v>
      </c>
      <c r="N39" s="13" t="s">
        <v>284</v>
      </c>
    </row>
    <row r="40" spans="1:16">
      <c r="A40" s="4"/>
      <c r="B40" s="39" t="s">
        <v>79</v>
      </c>
      <c r="C40" s="39" t="s">
        <v>72</v>
      </c>
      <c r="D40" s="86" t="s">
        <v>46</v>
      </c>
      <c r="E40" s="85">
        <v>454</v>
      </c>
      <c r="F40" s="85">
        <v>2282</v>
      </c>
      <c r="G40" s="86" t="s">
        <v>46</v>
      </c>
      <c r="H40" s="86" t="s">
        <v>46</v>
      </c>
      <c r="I40" s="86" t="s">
        <v>46</v>
      </c>
      <c r="J40" s="86" t="s">
        <v>46</v>
      </c>
      <c r="K40" s="86" t="s">
        <v>46</v>
      </c>
      <c r="L40" s="86" t="s">
        <v>46</v>
      </c>
      <c r="M40" s="14" t="s">
        <v>46</v>
      </c>
      <c r="N40" s="4"/>
    </row>
    <row r="41" spans="1:16">
      <c r="A41" s="4"/>
      <c r="B41" s="39" t="s">
        <v>80</v>
      </c>
      <c r="C41" s="39" t="s">
        <v>81</v>
      </c>
      <c r="D41" s="86" t="s">
        <v>46</v>
      </c>
      <c r="E41" s="85">
        <v>476</v>
      </c>
      <c r="F41" s="85">
        <v>2140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98" t="s">
        <v>46</v>
      </c>
      <c r="N41" s="21"/>
    </row>
    <row r="42" spans="1:16">
      <c r="A42" s="4"/>
      <c r="B42" s="39" t="s">
        <v>82</v>
      </c>
      <c r="C42" s="39" t="s">
        <v>41</v>
      </c>
      <c r="D42" s="85">
        <v>5</v>
      </c>
      <c r="E42" s="85">
        <v>5</v>
      </c>
      <c r="F42" s="85">
        <v>37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40650</v>
      </c>
      <c r="L42" s="86" t="s">
        <v>46</v>
      </c>
      <c r="M42" s="14">
        <f>SUM(K42:L42)</f>
        <v>40650</v>
      </c>
      <c r="N42" s="4"/>
    </row>
    <row r="43" spans="1:16" ht="38.25" customHeight="1">
      <c r="A43" s="4"/>
      <c r="B43" s="39" t="s">
        <v>83</v>
      </c>
      <c r="C43" s="91" t="s">
        <v>45</v>
      </c>
      <c r="D43" s="88">
        <v>74</v>
      </c>
      <c r="E43" s="88">
        <v>260</v>
      </c>
      <c r="F43" s="88">
        <v>1638</v>
      </c>
      <c r="G43" s="88">
        <v>4</v>
      </c>
      <c r="H43" s="89" t="s">
        <v>46</v>
      </c>
      <c r="I43" s="89" t="s">
        <v>46</v>
      </c>
      <c r="J43" s="89" t="s">
        <v>46</v>
      </c>
      <c r="K43" s="88">
        <v>3145864</v>
      </c>
      <c r="L43" s="89" t="s">
        <v>46</v>
      </c>
      <c r="M43" s="95">
        <f>SUM(K43:L43)</f>
        <v>3145864</v>
      </c>
      <c r="N43" s="12" t="s">
        <v>283</v>
      </c>
    </row>
    <row r="44" spans="1:16" ht="19.5" customHeight="1">
      <c r="A44" s="18"/>
      <c r="B44" s="39" t="s">
        <v>84</v>
      </c>
      <c r="C44" s="91" t="s">
        <v>45</v>
      </c>
      <c r="D44" s="85">
        <v>20</v>
      </c>
      <c r="E44" s="85">
        <v>20</v>
      </c>
      <c r="F44" s="85">
        <v>105</v>
      </c>
      <c r="G44" s="86" t="s">
        <v>46</v>
      </c>
      <c r="H44" s="86" t="s">
        <v>46</v>
      </c>
      <c r="I44" s="86" t="s">
        <v>46</v>
      </c>
      <c r="J44" s="86" t="s">
        <v>46</v>
      </c>
      <c r="K44" s="85">
        <v>441320</v>
      </c>
      <c r="L44" s="86" t="s">
        <v>46</v>
      </c>
      <c r="M44" s="22">
        <f>SUM(K44:L44)</f>
        <v>441320</v>
      </c>
      <c r="N44" s="154" t="s">
        <v>285</v>
      </c>
    </row>
    <row r="45" spans="1:16" ht="20.25" customHeight="1">
      <c r="A45" s="5"/>
      <c r="B45" s="39" t="s">
        <v>85</v>
      </c>
      <c r="C45" s="91" t="s">
        <v>45</v>
      </c>
      <c r="D45" s="86" t="s">
        <v>46</v>
      </c>
      <c r="E45" s="85">
        <v>74</v>
      </c>
      <c r="F45" s="85">
        <v>373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26"/>
      <c r="N45" s="26"/>
    </row>
    <row r="46" spans="1:16" ht="24.75" customHeight="1">
      <c r="A46" s="9"/>
      <c r="B46" s="32" t="s">
        <v>47</v>
      </c>
      <c r="C46" s="2"/>
      <c r="D46" s="115">
        <f>SUM(D39:D45)</f>
        <v>107</v>
      </c>
      <c r="E46" s="115">
        <f>SUM(E39:E45)</f>
        <v>1462</v>
      </c>
      <c r="F46" s="115">
        <f>SUM(F39:F45)</f>
        <v>7506</v>
      </c>
      <c r="G46" s="115">
        <f>SUM(G39:G45)</f>
        <v>9</v>
      </c>
      <c r="H46" s="115"/>
      <c r="I46" s="116"/>
      <c r="J46" s="115"/>
      <c r="K46" s="115">
        <f>SUM(K39:K45)</f>
        <v>5100522</v>
      </c>
      <c r="L46" s="115">
        <f>SUM(L39:L45)</f>
        <v>500000</v>
      </c>
      <c r="M46" s="98">
        <f>SUM(M39:M45)</f>
        <v>5600522</v>
      </c>
      <c r="N46" s="31"/>
    </row>
    <row r="47" spans="1:16" ht="27.75" customHeight="1">
      <c r="A47" s="5">
        <v>4</v>
      </c>
      <c r="B47" s="161" t="s">
        <v>87</v>
      </c>
      <c r="C47" s="163"/>
      <c r="D47" s="162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6" ht="28.5" customHeight="1">
      <c r="A48" s="4"/>
      <c r="B48" s="39" t="s">
        <v>88</v>
      </c>
      <c r="C48" s="39" t="s">
        <v>72</v>
      </c>
      <c r="D48" s="88">
        <v>30</v>
      </c>
      <c r="E48" s="88">
        <v>30</v>
      </c>
      <c r="F48" s="88">
        <v>159</v>
      </c>
      <c r="G48" s="88">
        <v>3</v>
      </c>
      <c r="H48" s="88">
        <v>128250</v>
      </c>
      <c r="I48" s="89" t="s">
        <v>46</v>
      </c>
      <c r="J48" s="88">
        <v>1500000</v>
      </c>
      <c r="K48" s="88">
        <v>661980</v>
      </c>
      <c r="L48" s="88">
        <v>300000</v>
      </c>
      <c r="M48" s="52">
        <f>SUM(H48:L48)</f>
        <v>2590230</v>
      </c>
      <c r="N48" s="13" t="s">
        <v>89</v>
      </c>
    </row>
    <row r="49" spans="1:16" ht="26.25" customHeight="1">
      <c r="A49" s="4"/>
      <c r="B49" s="39" t="s">
        <v>90</v>
      </c>
      <c r="C49" s="39" t="s">
        <v>72</v>
      </c>
      <c r="D49" s="88">
        <v>64</v>
      </c>
      <c r="E49" s="88">
        <v>64</v>
      </c>
      <c r="F49" s="88">
        <v>252</v>
      </c>
      <c r="G49" s="88">
        <v>8</v>
      </c>
      <c r="H49" s="88">
        <v>197750</v>
      </c>
      <c r="I49" s="88" t="s">
        <v>46</v>
      </c>
      <c r="J49" s="88">
        <v>3200000</v>
      </c>
      <c r="K49" s="88">
        <v>1412224</v>
      </c>
      <c r="L49" s="88">
        <v>800000</v>
      </c>
      <c r="M49" s="52">
        <f>SUM(H49:L49)</f>
        <v>5609974</v>
      </c>
      <c r="N49" s="36" t="s">
        <v>91</v>
      </c>
    </row>
    <row r="50" spans="1:16" ht="43.5" customHeight="1">
      <c r="A50" s="4"/>
      <c r="B50" s="73" t="s">
        <v>92</v>
      </c>
      <c r="C50" s="73" t="s">
        <v>72</v>
      </c>
      <c r="D50" s="88">
        <v>4</v>
      </c>
      <c r="E50" s="88">
        <v>44</v>
      </c>
      <c r="F50" s="88">
        <v>188</v>
      </c>
      <c r="G50" s="89" t="s">
        <v>46</v>
      </c>
      <c r="H50" s="88">
        <v>135900</v>
      </c>
      <c r="I50" s="89" t="s">
        <v>46</v>
      </c>
      <c r="J50" s="88">
        <v>200000</v>
      </c>
      <c r="K50" s="88">
        <v>413464</v>
      </c>
      <c r="L50" s="89" t="s">
        <v>46</v>
      </c>
      <c r="M50" s="42">
        <f>SUM(H50:L50)</f>
        <v>749364</v>
      </c>
      <c r="N50" s="13" t="s">
        <v>271</v>
      </c>
    </row>
    <row r="51" spans="1:16" ht="20.25" customHeight="1">
      <c r="A51" s="168">
        <v>3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</row>
    <row r="52" spans="1:16" ht="21.75" customHeight="1">
      <c r="A52" s="170" t="s">
        <v>1</v>
      </c>
      <c r="B52" s="170" t="s">
        <v>2</v>
      </c>
      <c r="C52" s="170" t="s">
        <v>48</v>
      </c>
      <c r="D52" s="170" t="s">
        <v>267</v>
      </c>
      <c r="E52" s="170"/>
      <c r="F52" s="170" t="s">
        <v>4</v>
      </c>
      <c r="G52" s="170" t="s">
        <v>49</v>
      </c>
      <c r="H52" s="170" t="s">
        <v>5</v>
      </c>
      <c r="I52" s="170"/>
      <c r="J52" s="170"/>
      <c r="K52" s="170"/>
      <c r="L52" s="170"/>
      <c r="M52" s="170"/>
      <c r="N52" s="171" t="s">
        <v>6</v>
      </c>
    </row>
    <row r="53" spans="1:16" ht="40.5" customHeight="1">
      <c r="A53" s="170"/>
      <c r="B53" s="170"/>
      <c r="C53" s="170"/>
      <c r="D53" s="66" t="s">
        <v>13</v>
      </c>
      <c r="E53" s="66" t="s">
        <v>7</v>
      </c>
      <c r="F53" s="170"/>
      <c r="G53" s="170"/>
      <c r="H53" s="66" t="s">
        <v>8</v>
      </c>
      <c r="I53" s="67" t="s">
        <v>11</v>
      </c>
      <c r="J53" s="67" t="s">
        <v>12</v>
      </c>
      <c r="K53" s="67" t="s">
        <v>14</v>
      </c>
      <c r="L53" s="66" t="s">
        <v>9</v>
      </c>
      <c r="M53" s="66" t="s">
        <v>10</v>
      </c>
      <c r="N53" s="172"/>
    </row>
    <row r="54" spans="1:16" ht="30.75" customHeight="1">
      <c r="A54" s="4"/>
      <c r="B54" s="39" t="s">
        <v>94</v>
      </c>
      <c r="C54" s="39" t="s">
        <v>42</v>
      </c>
      <c r="D54" s="89" t="s">
        <v>46</v>
      </c>
      <c r="E54" s="88">
        <v>1879</v>
      </c>
      <c r="F54" s="88">
        <v>8006</v>
      </c>
      <c r="G54" s="89" t="s">
        <v>46</v>
      </c>
      <c r="H54" s="88">
        <v>6476400</v>
      </c>
      <c r="I54" s="89" t="s">
        <v>46</v>
      </c>
      <c r="J54" s="89" t="s">
        <v>46</v>
      </c>
      <c r="K54" s="88">
        <v>15276270</v>
      </c>
      <c r="L54" s="89" t="s">
        <v>46</v>
      </c>
      <c r="M54" s="155">
        <f>SUM(H54:L54)</f>
        <v>21752670</v>
      </c>
      <c r="N54" s="36" t="s">
        <v>286</v>
      </c>
      <c r="P54" s="52"/>
    </row>
    <row r="55" spans="1:16" ht="21" customHeight="1">
      <c r="A55" s="4"/>
      <c r="B55" s="39" t="s">
        <v>95</v>
      </c>
      <c r="C55" s="39"/>
      <c r="D55" s="89" t="s">
        <v>46</v>
      </c>
      <c r="E55" s="88">
        <v>787</v>
      </c>
      <c r="F55" s="88">
        <v>3579</v>
      </c>
      <c r="G55" s="89" t="s">
        <v>46</v>
      </c>
      <c r="H55" s="88">
        <v>2498400</v>
      </c>
      <c r="I55" s="89" t="s">
        <v>46</v>
      </c>
      <c r="J55" s="89" t="s">
        <v>46</v>
      </c>
      <c r="K55" s="88">
        <v>4878000</v>
      </c>
      <c r="L55" s="89" t="s">
        <v>46</v>
      </c>
      <c r="M55" s="52">
        <f>SUM(H55:L55)</f>
        <v>7376400</v>
      </c>
      <c r="N55" s="13" t="s">
        <v>287</v>
      </c>
    </row>
    <row r="56" spans="1:16" ht="24.75" customHeight="1">
      <c r="A56" s="5"/>
      <c r="B56" s="39" t="s">
        <v>97</v>
      </c>
      <c r="C56" s="91" t="s">
        <v>43</v>
      </c>
      <c r="D56" s="88">
        <v>1</v>
      </c>
      <c r="E56" s="88">
        <v>681</v>
      </c>
      <c r="F56" s="88">
        <v>3064</v>
      </c>
      <c r="G56" s="89" t="s">
        <v>46</v>
      </c>
      <c r="H56" s="89" t="s">
        <v>46</v>
      </c>
      <c r="I56" s="89" t="s">
        <v>46</v>
      </c>
      <c r="J56" s="89" t="s">
        <v>46</v>
      </c>
      <c r="K56" s="88">
        <v>5550466</v>
      </c>
      <c r="L56" s="89" t="s">
        <v>46</v>
      </c>
      <c r="M56" s="52">
        <f>SUM(K56:L56)</f>
        <v>5550466</v>
      </c>
      <c r="N56" s="13" t="s">
        <v>59</v>
      </c>
    </row>
    <row r="57" spans="1:16" ht="19.5" customHeight="1">
      <c r="A57" s="4"/>
      <c r="B57" s="159" t="s">
        <v>47</v>
      </c>
      <c r="C57" s="160"/>
      <c r="D57" s="33">
        <f>SUM(D48:D56)</f>
        <v>99</v>
      </c>
      <c r="E57" s="33">
        <f>SUM(E48:E56)</f>
        <v>3485</v>
      </c>
      <c r="F57" s="33">
        <f>SUM(F48:F56)</f>
        <v>15248</v>
      </c>
      <c r="G57" s="33">
        <f>SUM(G48:G56)</f>
        <v>11</v>
      </c>
      <c r="H57" s="33">
        <f>SUM(H48:H56)</f>
        <v>9436700</v>
      </c>
      <c r="I57" s="33" t="s">
        <v>46</v>
      </c>
      <c r="J57" s="33">
        <f>SUM(J48:J56)</f>
        <v>4900000</v>
      </c>
      <c r="K57" s="155">
        <v>28192404</v>
      </c>
      <c r="L57" s="33">
        <f>SUM(L48:L56)</f>
        <v>1100000</v>
      </c>
      <c r="M57" s="128">
        <f>SUM(H57:L57)</f>
        <v>43629104</v>
      </c>
      <c r="N57" s="34"/>
      <c r="P57" s="33"/>
    </row>
    <row r="58" spans="1:16">
      <c r="A58" s="70">
        <v>5</v>
      </c>
      <c r="B58" s="164" t="s">
        <v>253</v>
      </c>
      <c r="C58" s="16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6" ht="21.75" customHeight="1">
      <c r="A59" s="4"/>
      <c r="B59" s="39" t="s">
        <v>99</v>
      </c>
      <c r="C59" s="39" t="s">
        <v>100</v>
      </c>
      <c r="D59" s="88">
        <v>142</v>
      </c>
      <c r="E59" s="88">
        <v>32</v>
      </c>
      <c r="F59" s="88">
        <v>165</v>
      </c>
      <c r="G59" s="89" t="s">
        <v>46</v>
      </c>
      <c r="H59" s="89" t="s">
        <v>46</v>
      </c>
      <c r="I59" s="89" t="s">
        <v>46</v>
      </c>
      <c r="J59" s="89" t="s">
        <v>46</v>
      </c>
      <c r="K59" s="89" t="s">
        <v>46</v>
      </c>
      <c r="L59" s="89" t="s">
        <v>46</v>
      </c>
      <c r="M59" s="64" t="s">
        <v>46</v>
      </c>
      <c r="N59" s="13" t="s">
        <v>101</v>
      </c>
      <c r="P59" s="152"/>
    </row>
    <row r="60" spans="1:16" ht="27">
      <c r="A60" s="4"/>
      <c r="B60" s="39" t="s">
        <v>102</v>
      </c>
      <c r="C60" s="39" t="s">
        <v>103</v>
      </c>
      <c r="D60" s="88">
        <v>480</v>
      </c>
      <c r="E60" s="88">
        <v>937</v>
      </c>
      <c r="F60" s="88">
        <v>4290</v>
      </c>
      <c r="G60" s="88">
        <v>3</v>
      </c>
      <c r="H60" s="89" t="s">
        <v>46</v>
      </c>
      <c r="I60" s="89" t="s">
        <v>46</v>
      </c>
      <c r="J60" s="89" t="s">
        <v>46</v>
      </c>
      <c r="K60" s="88">
        <v>485468</v>
      </c>
      <c r="L60" s="89" t="s">
        <v>46</v>
      </c>
      <c r="M60" s="52">
        <f>SUM(K60:L60)</f>
        <v>485468</v>
      </c>
      <c r="N60" s="13" t="s">
        <v>288</v>
      </c>
      <c r="P60" s="141"/>
    </row>
    <row r="61" spans="1:16" ht="21.75" customHeight="1">
      <c r="A61" s="4"/>
      <c r="B61" s="39" t="s">
        <v>105</v>
      </c>
      <c r="C61" s="91" t="s">
        <v>45</v>
      </c>
      <c r="D61" s="85">
        <v>950</v>
      </c>
      <c r="E61" s="85">
        <v>950</v>
      </c>
      <c r="F61" s="85">
        <v>4549</v>
      </c>
      <c r="G61" s="86" t="s">
        <v>46</v>
      </c>
      <c r="H61" s="86" t="s">
        <v>46</v>
      </c>
      <c r="I61" s="86" t="s">
        <v>46</v>
      </c>
      <c r="J61" s="86" t="s">
        <v>46</v>
      </c>
      <c r="K61" s="86" t="s">
        <v>46</v>
      </c>
      <c r="L61" s="86" t="s">
        <v>46</v>
      </c>
      <c r="M61" s="10" t="s">
        <v>46</v>
      </c>
      <c r="N61" s="13" t="s">
        <v>106</v>
      </c>
      <c r="P61" s="118"/>
    </row>
    <row r="62" spans="1:16" ht="24" customHeight="1">
      <c r="A62" s="4"/>
      <c r="B62" s="39" t="s">
        <v>107</v>
      </c>
      <c r="C62" s="91" t="s">
        <v>45</v>
      </c>
      <c r="D62" s="77">
        <v>354</v>
      </c>
      <c r="E62" s="77">
        <v>363</v>
      </c>
      <c r="F62" s="77">
        <v>2277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41" t="s">
        <v>46</v>
      </c>
      <c r="N62" s="13" t="s">
        <v>108</v>
      </c>
      <c r="P62" s="141"/>
    </row>
    <row r="63" spans="1:16" ht="21.75" customHeight="1">
      <c r="A63" s="5"/>
      <c r="B63" s="39" t="s">
        <v>109</v>
      </c>
      <c r="C63" s="91" t="s">
        <v>45</v>
      </c>
      <c r="D63" s="77">
        <v>77</v>
      </c>
      <c r="E63" s="77">
        <v>77</v>
      </c>
      <c r="F63" s="77">
        <v>335</v>
      </c>
      <c r="G63" s="89" t="s">
        <v>46</v>
      </c>
      <c r="H63" s="89" t="s">
        <v>46</v>
      </c>
      <c r="I63" s="89" t="s">
        <v>46</v>
      </c>
      <c r="J63" s="89" t="s">
        <v>46</v>
      </c>
      <c r="K63" s="89" t="s">
        <v>46</v>
      </c>
      <c r="L63" s="89" t="s">
        <v>46</v>
      </c>
      <c r="M63" s="41" t="s">
        <v>46</v>
      </c>
      <c r="N63" s="13" t="s">
        <v>110</v>
      </c>
      <c r="P63" s="152"/>
    </row>
    <row r="64" spans="1:16">
      <c r="A64" s="4"/>
      <c r="B64" s="39" t="s">
        <v>111</v>
      </c>
      <c r="C64" s="91" t="s">
        <v>45</v>
      </c>
      <c r="D64" s="77">
        <v>91</v>
      </c>
      <c r="E64" s="77">
        <v>115</v>
      </c>
      <c r="F64" s="77">
        <v>640</v>
      </c>
      <c r="G64" s="88">
        <v>1</v>
      </c>
      <c r="H64" s="89" t="s">
        <v>46</v>
      </c>
      <c r="I64" s="89" t="s">
        <v>46</v>
      </c>
      <c r="J64" s="89" t="s">
        <v>46</v>
      </c>
      <c r="K64" s="89" t="s">
        <v>46</v>
      </c>
      <c r="L64" s="88">
        <v>100000</v>
      </c>
      <c r="M64" s="42">
        <f>SUM(L64)</f>
        <v>100000</v>
      </c>
      <c r="N64" s="13" t="s">
        <v>112</v>
      </c>
      <c r="P64" s="24"/>
    </row>
    <row r="65" spans="1:17" ht="21.75" customHeight="1">
      <c r="A65" s="4"/>
      <c r="B65" s="39" t="s">
        <v>113</v>
      </c>
      <c r="C65" s="91" t="s">
        <v>45</v>
      </c>
      <c r="D65" s="77">
        <v>135</v>
      </c>
      <c r="E65" s="77">
        <v>157</v>
      </c>
      <c r="F65" s="77">
        <v>844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58</v>
      </c>
    </row>
    <row r="66" spans="1:17" ht="24.75" customHeight="1">
      <c r="A66" s="4"/>
      <c r="B66" s="39" t="s">
        <v>114</v>
      </c>
      <c r="C66" s="91" t="s">
        <v>45</v>
      </c>
      <c r="D66" s="77">
        <v>31</v>
      </c>
      <c r="E66" s="77">
        <v>31</v>
      </c>
      <c r="F66" s="77">
        <v>217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</row>
    <row r="67" spans="1:17" ht="22.5" customHeight="1">
      <c r="A67" s="4"/>
      <c r="B67" s="39" t="s">
        <v>115</v>
      </c>
      <c r="C67" s="91" t="s">
        <v>45</v>
      </c>
      <c r="D67" s="77">
        <v>37</v>
      </c>
      <c r="E67" s="77">
        <v>37</v>
      </c>
      <c r="F67" s="77">
        <v>155</v>
      </c>
      <c r="G67" s="89" t="s">
        <v>46</v>
      </c>
      <c r="H67" s="89" t="s">
        <v>46</v>
      </c>
      <c r="I67" s="89" t="s">
        <v>46</v>
      </c>
      <c r="J67" s="89" t="s">
        <v>46</v>
      </c>
      <c r="K67" s="89" t="s">
        <v>46</v>
      </c>
      <c r="L67" s="89" t="s">
        <v>46</v>
      </c>
      <c r="M67" s="41" t="s">
        <v>46</v>
      </c>
      <c r="N67" s="13" t="s">
        <v>110</v>
      </c>
    </row>
    <row r="68" spans="1:17">
      <c r="A68" s="4"/>
      <c r="B68" s="159" t="s">
        <v>47</v>
      </c>
      <c r="C68" s="160"/>
      <c r="D68" s="33">
        <f>SUM(D59:D67)</f>
        <v>2297</v>
      </c>
      <c r="E68" s="33">
        <f>SUM(E59:E67)</f>
        <v>2699</v>
      </c>
      <c r="F68" s="33">
        <f>SUM(F59:F67)</f>
        <v>13472</v>
      </c>
      <c r="G68" s="43">
        <v>4</v>
      </c>
      <c r="H68" s="44" t="s">
        <v>46</v>
      </c>
      <c r="I68" s="44" t="s">
        <v>46</v>
      </c>
      <c r="J68" s="44" t="s">
        <v>46</v>
      </c>
      <c r="K68" s="43">
        <f>SUM(K60:K67)</f>
        <v>485468</v>
      </c>
      <c r="L68" s="43">
        <f>SUM(L64:L67)</f>
        <v>100000</v>
      </c>
      <c r="M68" s="22">
        <f>SUM(M60:M67)</f>
        <v>585468</v>
      </c>
      <c r="N68" s="32"/>
    </row>
    <row r="69" spans="1:17" ht="22.5" customHeight="1">
      <c r="A69" s="23"/>
      <c r="B69" s="166" t="s">
        <v>261</v>
      </c>
      <c r="C69" s="167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30" t="s">
        <v>263</v>
      </c>
      <c r="Q69" s="1" t="s">
        <v>262</v>
      </c>
    </row>
    <row r="70" spans="1:17" ht="24" customHeight="1">
      <c r="A70" s="7"/>
      <c r="B70" s="39" t="s">
        <v>116</v>
      </c>
      <c r="C70" s="39" t="s">
        <v>117</v>
      </c>
      <c r="D70" s="85">
        <v>1200</v>
      </c>
      <c r="E70" s="85">
        <v>907</v>
      </c>
      <c r="F70" s="85">
        <v>6049</v>
      </c>
      <c r="G70" s="85">
        <v>16</v>
      </c>
      <c r="H70" s="86" t="s">
        <v>46</v>
      </c>
      <c r="I70" s="86" t="s">
        <v>46</v>
      </c>
      <c r="J70" s="86" t="s">
        <v>46</v>
      </c>
      <c r="K70" s="85">
        <v>7723100</v>
      </c>
      <c r="L70" s="85">
        <v>1500000</v>
      </c>
      <c r="M70" s="40">
        <f>SUM(K70:L70)</f>
        <v>9223100</v>
      </c>
      <c r="N70" s="13" t="s">
        <v>137</v>
      </c>
    </row>
    <row r="71" spans="1:17" ht="25.5" customHeight="1">
      <c r="A71" s="7"/>
      <c r="B71" s="39" t="s">
        <v>118</v>
      </c>
      <c r="C71" s="39" t="s">
        <v>40</v>
      </c>
      <c r="D71" s="88">
        <v>2259</v>
      </c>
      <c r="E71" s="88">
        <v>2842</v>
      </c>
      <c r="F71" s="88">
        <v>18656</v>
      </c>
      <c r="G71" s="88">
        <v>18</v>
      </c>
      <c r="H71" s="89" t="s">
        <v>46</v>
      </c>
      <c r="I71" s="89" t="s">
        <v>46</v>
      </c>
      <c r="J71" s="89" t="s">
        <v>46</v>
      </c>
      <c r="K71" s="88">
        <v>23169300</v>
      </c>
      <c r="L71" s="88">
        <v>1800000</v>
      </c>
      <c r="M71" s="52">
        <f>SUM(K71:L71)</f>
        <v>24969300</v>
      </c>
      <c r="N71" s="11" t="s">
        <v>119</v>
      </c>
    </row>
    <row r="72" spans="1:17">
      <c r="A72" s="45"/>
      <c r="B72" s="99" t="s">
        <v>120</v>
      </c>
      <c r="C72" s="99" t="s">
        <v>41</v>
      </c>
      <c r="D72" s="100">
        <v>907</v>
      </c>
      <c r="E72" s="100">
        <v>2569</v>
      </c>
      <c r="F72" s="100">
        <v>12737</v>
      </c>
      <c r="G72" s="100">
        <v>1</v>
      </c>
      <c r="H72" s="101" t="s">
        <v>46</v>
      </c>
      <c r="I72" s="101" t="s">
        <v>46</v>
      </c>
      <c r="J72" s="101" t="s">
        <v>46</v>
      </c>
      <c r="K72" s="100">
        <v>5516500</v>
      </c>
      <c r="L72" s="100">
        <v>100000</v>
      </c>
      <c r="M72" s="40">
        <f>SUM(K72:L72)</f>
        <v>5616500</v>
      </c>
      <c r="N72" s="36" t="s">
        <v>138</v>
      </c>
    </row>
    <row r="73" spans="1:17" ht="19.5" customHeight="1">
      <c r="A73" s="7"/>
      <c r="B73" s="39" t="s">
        <v>121</v>
      </c>
      <c r="C73" s="99" t="s">
        <v>41</v>
      </c>
      <c r="D73" s="85">
        <v>503</v>
      </c>
      <c r="E73" s="85">
        <v>1029</v>
      </c>
      <c r="F73" s="85">
        <v>19176</v>
      </c>
      <c r="G73" s="85">
        <v>13</v>
      </c>
      <c r="H73" s="86" t="s">
        <v>46</v>
      </c>
      <c r="I73" s="86" t="s">
        <v>46</v>
      </c>
      <c r="J73" s="86" t="s">
        <v>46</v>
      </c>
      <c r="K73" s="85">
        <v>6619800</v>
      </c>
      <c r="L73" s="85">
        <v>1300000</v>
      </c>
      <c r="M73" s="40">
        <f>SUM(K73:L73)</f>
        <v>7919800</v>
      </c>
      <c r="N73" s="13" t="s">
        <v>139</v>
      </c>
    </row>
    <row r="74" spans="1:17" ht="39" customHeight="1">
      <c r="A74" s="7"/>
      <c r="B74" s="73" t="s">
        <v>122</v>
      </c>
      <c r="C74" s="73" t="s">
        <v>41</v>
      </c>
      <c r="D74" s="88">
        <v>681</v>
      </c>
      <c r="E74" s="88">
        <v>392</v>
      </c>
      <c r="F74" s="88">
        <v>1648</v>
      </c>
      <c r="G74" s="89" t="s">
        <v>46</v>
      </c>
      <c r="H74" s="89" t="s">
        <v>46</v>
      </c>
      <c r="I74" s="89" t="s">
        <v>46</v>
      </c>
      <c r="J74" s="89" t="s">
        <v>46</v>
      </c>
      <c r="K74" s="88">
        <v>2405194</v>
      </c>
      <c r="L74" s="89" t="s">
        <v>46</v>
      </c>
      <c r="M74" s="42">
        <f>SUM(K74:L74)</f>
        <v>2405194</v>
      </c>
      <c r="N74" s="11" t="s">
        <v>289</v>
      </c>
    </row>
    <row r="75" spans="1:17" ht="21" customHeight="1">
      <c r="A75" s="7"/>
      <c r="B75" s="39" t="s">
        <v>124</v>
      </c>
      <c r="C75" s="99" t="s">
        <v>41</v>
      </c>
      <c r="D75" s="107">
        <v>1245</v>
      </c>
      <c r="E75" s="107">
        <v>1461</v>
      </c>
      <c r="F75" s="107">
        <v>6949</v>
      </c>
      <c r="G75" s="108" t="s">
        <v>46</v>
      </c>
      <c r="H75" s="108" t="s">
        <v>46</v>
      </c>
      <c r="I75" s="108" t="s">
        <v>46</v>
      </c>
      <c r="J75" s="108" t="s">
        <v>46</v>
      </c>
      <c r="K75" s="108" t="s">
        <v>46</v>
      </c>
      <c r="L75" s="108" t="s">
        <v>46</v>
      </c>
      <c r="M75" s="135" t="s">
        <v>46</v>
      </c>
      <c r="N75" s="12"/>
    </row>
    <row r="76" spans="1:17" ht="30.75" customHeight="1">
      <c r="A76" s="4"/>
      <c r="B76" s="39" t="s">
        <v>126</v>
      </c>
      <c r="C76" s="39" t="s">
        <v>41</v>
      </c>
      <c r="D76" s="88">
        <v>818</v>
      </c>
      <c r="E76" s="88">
        <v>2566</v>
      </c>
      <c r="F76" s="88">
        <v>11342</v>
      </c>
      <c r="G76" s="88">
        <v>1</v>
      </c>
      <c r="H76" s="89" t="s">
        <v>46</v>
      </c>
      <c r="I76" s="89" t="s">
        <v>46</v>
      </c>
      <c r="J76" s="89" t="s">
        <v>46</v>
      </c>
      <c r="K76" s="88">
        <v>3309900</v>
      </c>
      <c r="L76" s="88">
        <v>100000</v>
      </c>
      <c r="M76" s="52">
        <f>SUM(K76:L76)</f>
        <v>3409900</v>
      </c>
      <c r="N76" s="13" t="s">
        <v>269</v>
      </c>
    </row>
    <row r="77" spans="1:17" ht="18" customHeight="1">
      <c r="A77" s="168">
        <v>4</v>
      </c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</row>
    <row r="78" spans="1:17" ht="18" customHeight="1">
      <c r="A78" s="170" t="s">
        <v>1</v>
      </c>
      <c r="B78" s="170" t="s">
        <v>2</v>
      </c>
      <c r="C78" s="170" t="s">
        <v>48</v>
      </c>
      <c r="D78" s="170" t="s">
        <v>267</v>
      </c>
      <c r="E78" s="170"/>
      <c r="F78" s="170" t="s">
        <v>4</v>
      </c>
      <c r="G78" s="170" t="s">
        <v>49</v>
      </c>
      <c r="H78" s="170" t="s">
        <v>5</v>
      </c>
      <c r="I78" s="170"/>
      <c r="J78" s="170"/>
      <c r="K78" s="170"/>
      <c r="L78" s="170"/>
      <c r="M78" s="170"/>
      <c r="N78" s="171" t="s">
        <v>6</v>
      </c>
    </row>
    <row r="79" spans="1:17" ht="39">
      <c r="A79" s="170"/>
      <c r="B79" s="170"/>
      <c r="C79" s="170"/>
      <c r="D79" s="66" t="s">
        <v>13</v>
      </c>
      <c r="E79" s="66" t="s">
        <v>7</v>
      </c>
      <c r="F79" s="170"/>
      <c r="G79" s="170"/>
      <c r="H79" s="66" t="s">
        <v>8</v>
      </c>
      <c r="I79" s="67" t="s">
        <v>11</v>
      </c>
      <c r="J79" s="67" t="s">
        <v>12</v>
      </c>
      <c r="K79" s="67" t="s">
        <v>14</v>
      </c>
      <c r="L79" s="66" t="s">
        <v>9</v>
      </c>
      <c r="M79" s="66" t="s">
        <v>10</v>
      </c>
      <c r="N79" s="172"/>
    </row>
    <row r="80" spans="1:17" ht="30" customHeight="1">
      <c r="A80" s="7"/>
      <c r="B80" s="39" t="s">
        <v>127</v>
      </c>
      <c r="C80" s="39" t="s">
        <v>41</v>
      </c>
      <c r="D80" s="88">
        <v>504</v>
      </c>
      <c r="E80" s="88">
        <v>811</v>
      </c>
      <c r="F80" s="88">
        <v>2579</v>
      </c>
      <c r="G80" s="88">
        <v>1</v>
      </c>
      <c r="H80" s="89" t="s">
        <v>46</v>
      </c>
      <c r="I80" s="89" t="s">
        <v>46</v>
      </c>
      <c r="J80" s="89" t="s">
        <v>46</v>
      </c>
      <c r="K80" s="88">
        <v>10917200</v>
      </c>
      <c r="L80" s="88">
        <v>100000</v>
      </c>
      <c r="M80" s="52">
        <f>SUM(K80:L80)</f>
        <v>11017200</v>
      </c>
      <c r="N80" s="13" t="s">
        <v>290</v>
      </c>
      <c r="P80" s="118"/>
    </row>
    <row r="81" spans="1:16">
      <c r="A81" s="7"/>
      <c r="B81" s="39" t="s">
        <v>129</v>
      </c>
      <c r="C81" s="39" t="s">
        <v>41</v>
      </c>
      <c r="D81" s="85">
        <v>662</v>
      </c>
      <c r="E81" s="85">
        <v>3024</v>
      </c>
      <c r="F81" s="85">
        <v>13083</v>
      </c>
      <c r="G81" s="85">
        <v>3</v>
      </c>
      <c r="H81" s="86" t="s">
        <v>46</v>
      </c>
      <c r="I81" s="86" t="s">
        <v>46</v>
      </c>
      <c r="J81" s="86" t="s">
        <v>46</v>
      </c>
      <c r="K81" s="85">
        <v>7432800</v>
      </c>
      <c r="L81" s="85">
        <v>300000</v>
      </c>
      <c r="M81" s="40">
        <v>7732800</v>
      </c>
      <c r="N81" s="13" t="s">
        <v>272</v>
      </c>
      <c r="P81" s="118"/>
    </row>
    <row r="82" spans="1:16">
      <c r="A82" s="7"/>
      <c r="B82" s="39" t="s">
        <v>130</v>
      </c>
      <c r="C82" s="91" t="s">
        <v>44</v>
      </c>
      <c r="D82" s="85">
        <v>1631</v>
      </c>
      <c r="E82" s="85">
        <v>1066</v>
      </c>
      <c r="F82" s="85">
        <v>5350</v>
      </c>
      <c r="G82" s="85">
        <v>3</v>
      </c>
      <c r="H82" s="86" t="s">
        <v>46</v>
      </c>
      <c r="I82" s="86" t="s">
        <v>46</v>
      </c>
      <c r="J82" s="86" t="s">
        <v>46</v>
      </c>
      <c r="K82" s="85">
        <v>3309900</v>
      </c>
      <c r="L82" s="85">
        <v>300000</v>
      </c>
      <c r="M82" s="40">
        <f>SUM(K82:L82)</f>
        <v>3609900</v>
      </c>
      <c r="N82" s="13" t="s">
        <v>142</v>
      </c>
      <c r="P82" s="158"/>
    </row>
    <row r="83" spans="1:16">
      <c r="A83" s="7"/>
      <c r="B83" s="39" t="s">
        <v>131</v>
      </c>
      <c r="C83" s="91" t="s">
        <v>44</v>
      </c>
      <c r="D83" s="86" t="s">
        <v>46</v>
      </c>
      <c r="E83" s="85">
        <v>61</v>
      </c>
      <c r="F83" s="85">
        <v>244</v>
      </c>
      <c r="G83" s="97" t="s">
        <v>46</v>
      </c>
      <c r="H83" s="97" t="s">
        <v>46</v>
      </c>
      <c r="I83" s="97" t="s">
        <v>46</v>
      </c>
      <c r="J83" s="86" t="s">
        <v>46</v>
      </c>
      <c r="K83" s="97" t="s">
        <v>46</v>
      </c>
      <c r="L83" s="97" t="s">
        <v>46</v>
      </c>
      <c r="M83" s="46" t="s">
        <v>46</v>
      </c>
      <c r="N83" s="12"/>
      <c r="P83" s="141"/>
    </row>
    <row r="84" spans="1:16" ht="26.25" customHeight="1">
      <c r="A84" s="28"/>
      <c r="B84" s="39" t="s">
        <v>132</v>
      </c>
      <c r="C84" s="91" t="s">
        <v>44</v>
      </c>
      <c r="D84" s="88">
        <v>9</v>
      </c>
      <c r="E84" s="89" t="s">
        <v>46</v>
      </c>
      <c r="F84" s="89" t="s">
        <v>46</v>
      </c>
      <c r="G84" s="89" t="s">
        <v>46</v>
      </c>
      <c r="H84" s="89" t="s">
        <v>46</v>
      </c>
      <c r="I84" s="89" t="s">
        <v>46</v>
      </c>
      <c r="J84" s="89" t="s">
        <v>46</v>
      </c>
      <c r="K84" s="89" t="s">
        <v>46</v>
      </c>
      <c r="L84" s="89" t="s">
        <v>46</v>
      </c>
      <c r="M84" s="41" t="s">
        <v>46</v>
      </c>
      <c r="N84" s="4"/>
      <c r="P84" s="141"/>
    </row>
    <row r="85" spans="1:16">
      <c r="A85" s="4"/>
      <c r="B85" s="39" t="s">
        <v>133</v>
      </c>
      <c r="C85" s="91" t="s">
        <v>44</v>
      </c>
      <c r="D85" s="85">
        <v>12</v>
      </c>
      <c r="E85" s="86" t="s">
        <v>46</v>
      </c>
      <c r="F85" s="85">
        <v>52</v>
      </c>
      <c r="G85" s="86" t="s">
        <v>46</v>
      </c>
      <c r="H85" s="86" t="s">
        <v>46</v>
      </c>
      <c r="I85" s="86" t="s">
        <v>46</v>
      </c>
      <c r="J85" s="86" t="s">
        <v>46</v>
      </c>
      <c r="K85" s="86" t="s">
        <v>46</v>
      </c>
      <c r="L85" s="86" t="s">
        <v>46</v>
      </c>
      <c r="M85" s="47" t="s">
        <v>46</v>
      </c>
      <c r="N85" s="48"/>
      <c r="P85" s="141"/>
    </row>
    <row r="86" spans="1:16">
      <c r="A86" s="4"/>
      <c r="B86" s="39" t="s">
        <v>134</v>
      </c>
      <c r="C86" s="91" t="s">
        <v>44</v>
      </c>
      <c r="D86" s="85">
        <v>10</v>
      </c>
      <c r="E86" s="86" t="s">
        <v>46</v>
      </c>
      <c r="F86" s="85">
        <v>47</v>
      </c>
      <c r="G86" s="86"/>
      <c r="H86" s="86" t="s">
        <v>46</v>
      </c>
      <c r="I86" s="86" t="s">
        <v>46</v>
      </c>
      <c r="J86" s="86" t="s">
        <v>46</v>
      </c>
      <c r="K86" s="86" t="s">
        <v>46</v>
      </c>
      <c r="L86" s="86" t="s">
        <v>46</v>
      </c>
      <c r="M86" s="47" t="s">
        <v>46</v>
      </c>
      <c r="N86" s="4"/>
      <c r="P86" s="141"/>
    </row>
    <row r="87" spans="1:16" ht="21" customHeight="1">
      <c r="A87" s="4"/>
      <c r="B87" s="39" t="s">
        <v>135</v>
      </c>
      <c r="C87" s="91" t="s">
        <v>44</v>
      </c>
      <c r="D87" s="85">
        <v>29</v>
      </c>
      <c r="E87" s="86" t="s">
        <v>46</v>
      </c>
      <c r="F87" s="85">
        <v>114</v>
      </c>
      <c r="G87" s="86" t="s">
        <v>46</v>
      </c>
      <c r="H87" s="86" t="s">
        <v>46</v>
      </c>
      <c r="I87" s="86" t="s">
        <v>46</v>
      </c>
      <c r="J87" s="86" t="s">
        <v>46</v>
      </c>
      <c r="K87" s="86" t="s">
        <v>46</v>
      </c>
      <c r="L87" s="86" t="s">
        <v>46</v>
      </c>
      <c r="M87" s="47" t="s">
        <v>46</v>
      </c>
      <c r="N87" s="4"/>
      <c r="P87" s="141"/>
    </row>
    <row r="88" spans="1:16">
      <c r="A88" s="5"/>
      <c r="B88" s="39" t="s">
        <v>136</v>
      </c>
      <c r="C88" s="91" t="s">
        <v>44</v>
      </c>
      <c r="D88" s="85">
        <v>13</v>
      </c>
      <c r="E88" s="86" t="s">
        <v>46</v>
      </c>
      <c r="F88" s="86" t="s">
        <v>46</v>
      </c>
      <c r="G88" s="86" t="s">
        <v>46</v>
      </c>
      <c r="H88" s="86" t="s">
        <v>46</v>
      </c>
      <c r="I88" s="86" t="s">
        <v>46</v>
      </c>
      <c r="J88" s="86" t="s">
        <v>46</v>
      </c>
      <c r="K88" s="86" t="s">
        <v>46</v>
      </c>
      <c r="L88" s="86" t="s">
        <v>46</v>
      </c>
      <c r="M88" s="47" t="s">
        <v>46</v>
      </c>
      <c r="N88" s="4"/>
      <c r="P88" s="141"/>
    </row>
    <row r="89" spans="1:16">
      <c r="A89" s="4"/>
      <c r="B89" s="176" t="s">
        <v>47</v>
      </c>
      <c r="C89" s="177"/>
      <c r="D89" s="115">
        <f>SUM(D70:D88)</f>
        <v>10483</v>
      </c>
      <c r="E89" s="115">
        <f>SUM(E70:E88)</f>
        <v>16728</v>
      </c>
      <c r="F89" s="115">
        <f>SUM(F70:F88)</f>
        <v>98026</v>
      </c>
      <c r="G89" s="115">
        <f>SUM(G70:G88)</f>
        <v>56</v>
      </c>
      <c r="H89" s="116" t="s">
        <v>46</v>
      </c>
      <c r="I89" s="116" t="s">
        <v>46</v>
      </c>
      <c r="J89" s="116" t="s">
        <v>46</v>
      </c>
      <c r="K89" s="115">
        <f>SUM(K70:K88)</f>
        <v>70403694</v>
      </c>
      <c r="L89" s="115">
        <f>SUM(L70:L88)</f>
        <v>5500000</v>
      </c>
      <c r="M89" s="117">
        <f>SUM(M70:M88)</f>
        <v>75903694</v>
      </c>
      <c r="N89" s="8"/>
      <c r="P89" s="141"/>
    </row>
    <row r="90" spans="1:16" ht="24" customHeight="1">
      <c r="A90" s="5">
        <v>7</v>
      </c>
      <c r="B90" s="164" t="s">
        <v>143</v>
      </c>
      <c r="C90" s="165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39" t="s">
        <v>291</v>
      </c>
      <c r="P90" s="141"/>
    </row>
    <row r="91" spans="1:16">
      <c r="A91" s="4"/>
      <c r="B91" s="39" t="s">
        <v>144</v>
      </c>
      <c r="C91" s="39" t="s">
        <v>103</v>
      </c>
      <c r="D91" s="86" t="s">
        <v>46</v>
      </c>
      <c r="E91" s="85">
        <v>154</v>
      </c>
      <c r="F91" s="85">
        <v>775</v>
      </c>
      <c r="G91" s="86" t="s">
        <v>46</v>
      </c>
      <c r="H91" s="85">
        <v>135000</v>
      </c>
      <c r="I91" s="85">
        <v>2147580</v>
      </c>
      <c r="J91" s="86" t="s">
        <v>46</v>
      </c>
      <c r="K91" s="86" t="s">
        <v>46</v>
      </c>
      <c r="L91" s="86" t="s">
        <v>46</v>
      </c>
      <c r="M91" s="40">
        <f>SUM(H91:L91)</f>
        <v>2282580</v>
      </c>
      <c r="N91" s="12"/>
      <c r="P91" s="141"/>
    </row>
    <row r="92" spans="1:16">
      <c r="A92" s="4"/>
      <c r="B92" s="39" t="s">
        <v>145</v>
      </c>
      <c r="C92" s="39" t="s">
        <v>103</v>
      </c>
      <c r="D92" s="86" t="s">
        <v>46</v>
      </c>
      <c r="E92" s="85">
        <v>23</v>
      </c>
      <c r="F92" s="85">
        <v>106</v>
      </c>
      <c r="G92" s="86" t="s">
        <v>46</v>
      </c>
      <c r="H92" s="86" t="s">
        <v>46</v>
      </c>
      <c r="I92" s="85">
        <v>224070</v>
      </c>
      <c r="J92" s="86" t="s">
        <v>46</v>
      </c>
      <c r="K92" s="86" t="s">
        <v>46</v>
      </c>
      <c r="L92" s="86" t="s">
        <v>46</v>
      </c>
      <c r="M92" s="40">
        <f>SUM(I92:L92)</f>
        <v>224070</v>
      </c>
      <c r="N92" s="12"/>
      <c r="P92" s="141"/>
    </row>
    <row r="93" spans="1:16">
      <c r="A93" s="5"/>
      <c r="B93" s="39" t="s">
        <v>146</v>
      </c>
      <c r="C93" s="39" t="s">
        <v>103</v>
      </c>
      <c r="D93" s="86" t="s">
        <v>46</v>
      </c>
      <c r="E93" s="85">
        <v>1222</v>
      </c>
      <c r="F93" s="85">
        <v>6444</v>
      </c>
      <c r="G93" s="86" t="s">
        <v>46</v>
      </c>
      <c r="H93" s="85">
        <v>6389400</v>
      </c>
      <c r="I93" s="85">
        <v>4921800</v>
      </c>
      <c r="J93" s="86" t="s">
        <v>46</v>
      </c>
      <c r="K93" s="86" t="s">
        <v>46</v>
      </c>
      <c r="L93" s="86" t="s">
        <v>46</v>
      </c>
      <c r="M93" s="40">
        <f>SUM(H93:L93)</f>
        <v>11311200</v>
      </c>
      <c r="N93" s="12"/>
      <c r="P93" s="141"/>
    </row>
    <row r="94" spans="1:16">
      <c r="A94" s="4"/>
      <c r="B94" s="37" t="s">
        <v>47</v>
      </c>
      <c r="C94" s="32"/>
      <c r="D94" s="32" t="s">
        <v>46</v>
      </c>
      <c r="E94" s="33">
        <f>SUM(E91:E93)</f>
        <v>1399</v>
      </c>
      <c r="F94" s="33">
        <f>SUM(F91:F93)</f>
        <v>7325</v>
      </c>
      <c r="G94" s="32"/>
      <c r="H94" s="33">
        <f>SUM(H91:H93)</f>
        <v>6524400</v>
      </c>
      <c r="I94" s="33">
        <f>SUM(I91:I93)</f>
        <v>7293450</v>
      </c>
      <c r="J94" s="32" t="s">
        <v>46</v>
      </c>
      <c r="K94" s="32" t="s">
        <v>46</v>
      </c>
      <c r="L94" s="32" t="s">
        <v>46</v>
      </c>
      <c r="M94" s="14">
        <f>SUM(M91:M93)</f>
        <v>13817850</v>
      </c>
      <c r="N94" s="82"/>
      <c r="P94" s="141"/>
    </row>
    <row r="95" spans="1:16" ht="24" customHeight="1">
      <c r="A95" s="5">
        <v>8</v>
      </c>
      <c r="B95" s="173" t="s">
        <v>147</v>
      </c>
      <c r="C95" s="173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39" t="s">
        <v>291</v>
      </c>
      <c r="P95" s="141"/>
    </row>
    <row r="96" spans="1:16">
      <c r="A96" s="4"/>
      <c r="B96" s="39" t="s">
        <v>148</v>
      </c>
      <c r="C96" s="39" t="s">
        <v>41</v>
      </c>
      <c r="D96" s="86" t="s">
        <v>46</v>
      </c>
      <c r="E96" s="85">
        <v>330</v>
      </c>
      <c r="F96" s="85">
        <v>1520</v>
      </c>
      <c r="G96" s="86" t="s">
        <v>46</v>
      </c>
      <c r="H96" s="86" t="s">
        <v>46</v>
      </c>
      <c r="I96" s="85">
        <v>927360</v>
      </c>
      <c r="J96" s="86" t="s">
        <v>46</v>
      </c>
      <c r="K96" s="85">
        <v>1999980</v>
      </c>
      <c r="L96" s="86" t="s">
        <v>46</v>
      </c>
      <c r="M96" s="40">
        <f>SUM(I96:L96)</f>
        <v>2927340</v>
      </c>
      <c r="N96" s="8"/>
      <c r="P96" s="141"/>
    </row>
    <row r="97" spans="1:16">
      <c r="A97" s="4"/>
      <c r="B97" s="99" t="s">
        <v>149</v>
      </c>
      <c r="C97" s="99" t="s">
        <v>41</v>
      </c>
      <c r="D97" s="101" t="s">
        <v>46</v>
      </c>
      <c r="E97" s="100">
        <v>1086</v>
      </c>
      <c r="F97" s="100">
        <v>4673</v>
      </c>
      <c r="G97" s="101" t="s">
        <v>46</v>
      </c>
      <c r="H97" s="101" t="s">
        <v>46</v>
      </c>
      <c r="I97" s="100">
        <v>2616880</v>
      </c>
      <c r="J97" s="101" t="s">
        <v>46</v>
      </c>
      <c r="K97" s="100">
        <v>349590</v>
      </c>
      <c r="L97" s="101" t="s">
        <v>46</v>
      </c>
      <c r="M97" s="40">
        <f>SUM(I97:L97)</f>
        <v>2966470</v>
      </c>
      <c r="N97" s="8"/>
      <c r="P97" s="137"/>
    </row>
    <row r="98" spans="1:16">
      <c r="A98" s="4"/>
      <c r="B98" s="39" t="s">
        <v>150</v>
      </c>
      <c r="C98" s="39" t="s">
        <v>42</v>
      </c>
      <c r="D98" s="86" t="s">
        <v>46</v>
      </c>
      <c r="E98" s="85">
        <v>99</v>
      </c>
      <c r="F98" s="85">
        <v>439</v>
      </c>
      <c r="G98" s="86" t="s">
        <v>46</v>
      </c>
      <c r="H98" s="86" t="s">
        <v>46</v>
      </c>
      <c r="I98" s="85">
        <v>613760</v>
      </c>
      <c r="J98" s="86" t="s">
        <v>46</v>
      </c>
      <c r="K98" s="86" t="s">
        <v>46</v>
      </c>
      <c r="L98" s="86" t="s">
        <v>46</v>
      </c>
      <c r="M98" s="40">
        <f>SUM(I98:L98)</f>
        <v>613760</v>
      </c>
      <c r="N98" s="8"/>
    </row>
    <row r="99" spans="1:16">
      <c r="A99" s="4"/>
      <c r="B99" s="37" t="s">
        <v>47</v>
      </c>
      <c r="C99" s="32"/>
      <c r="D99" s="32" t="s">
        <v>46</v>
      </c>
      <c r="E99" s="33">
        <f>SUM(E96:E98)</f>
        <v>1515</v>
      </c>
      <c r="F99" s="33">
        <f>SUM(F96:F98)</f>
        <v>6632</v>
      </c>
      <c r="G99" s="32" t="s">
        <v>46</v>
      </c>
      <c r="H99" s="32" t="s">
        <v>46</v>
      </c>
      <c r="I99" s="33">
        <f>SUM(I96:I98)</f>
        <v>4158000</v>
      </c>
      <c r="J99" s="32" t="s">
        <v>46</v>
      </c>
      <c r="K99" s="33">
        <f>SUM(K96:K98)</f>
        <v>2349570</v>
      </c>
      <c r="L99" s="32"/>
      <c r="M99" s="14">
        <f>SUM(I99:L99)</f>
        <v>6507570</v>
      </c>
      <c r="N99" s="32"/>
    </row>
    <row r="100" spans="1:16" ht="22.5" customHeight="1">
      <c r="A100" s="5">
        <v>9</v>
      </c>
      <c r="B100" s="26" t="s">
        <v>151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6" ht="21" customHeight="1">
      <c r="A101" s="4"/>
      <c r="B101" s="39" t="s">
        <v>152</v>
      </c>
      <c r="C101" s="39" t="s">
        <v>41</v>
      </c>
      <c r="D101" s="86" t="s">
        <v>46</v>
      </c>
      <c r="E101" s="85">
        <v>1091</v>
      </c>
      <c r="F101" s="85">
        <v>4389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4065000</v>
      </c>
      <c r="L101" s="86" t="s">
        <v>46</v>
      </c>
      <c r="M101" s="68">
        <f>SUM(K101:L101)</f>
        <v>4065000</v>
      </c>
      <c r="N101" s="13"/>
    </row>
    <row r="102" spans="1:16" ht="22.5" customHeight="1">
      <c r="A102" s="4"/>
      <c r="B102" s="39" t="s">
        <v>153</v>
      </c>
      <c r="C102" s="39" t="s">
        <v>103</v>
      </c>
      <c r="D102" s="86" t="s">
        <v>46</v>
      </c>
      <c r="E102" s="85">
        <v>68</v>
      </c>
      <c r="F102" s="85">
        <v>309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609750</v>
      </c>
      <c r="L102" s="86" t="s">
        <v>46</v>
      </c>
      <c r="M102" s="68">
        <f t="shared" ref="M102:M110" si="0">SUM(K102:L102)</f>
        <v>609750</v>
      </c>
      <c r="N102" s="13"/>
    </row>
    <row r="103" spans="1:16" ht="39">
      <c r="A103" s="4"/>
      <c r="B103" s="39" t="s">
        <v>268</v>
      </c>
      <c r="C103" s="124" t="s">
        <v>103</v>
      </c>
      <c r="D103" s="125">
        <v>1</v>
      </c>
      <c r="E103" s="125">
        <v>1651</v>
      </c>
      <c r="F103" s="125">
        <v>5932</v>
      </c>
      <c r="G103" s="126" t="s">
        <v>46</v>
      </c>
      <c r="H103" s="126" t="s">
        <v>46</v>
      </c>
      <c r="I103" s="126" t="s">
        <v>46</v>
      </c>
      <c r="J103" s="126" t="s">
        <v>46</v>
      </c>
      <c r="K103" s="125">
        <v>813000</v>
      </c>
      <c r="L103" s="126" t="s">
        <v>46</v>
      </c>
      <c r="M103" s="127">
        <f t="shared" si="0"/>
        <v>813000</v>
      </c>
      <c r="N103" s="13"/>
    </row>
    <row r="104" spans="1:16" ht="27" customHeight="1">
      <c r="A104" s="4"/>
      <c r="B104" s="39" t="s">
        <v>155</v>
      </c>
      <c r="C104" s="39" t="s">
        <v>41</v>
      </c>
      <c r="D104" s="89" t="s">
        <v>46</v>
      </c>
      <c r="E104" s="88">
        <v>9949</v>
      </c>
      <c r="F104" s="88">
        <v>38516</v>
      </c>
      <c r="G104" s="89" t="s">
        <v>46</v>
      </c>
      <c r="H104" s="89" t="s">
        <v>46</v>
      </c>
      <c r="I104" s="89" t="s">
        <v>46</v>
      </c>
      <c r="J104" s="89" t="s">
        <v>46</v>
      </c>
      <c r="K104" s="88">
        <v>1772340</v>
      </c>
      <c r="L104" s="89" t="s">
        <v>46</v>
      </c>
      <c r="M104" s="42">
        <f t="shared" si="0"/>
        <v>1772340</v>
      </c>
      <c r="N104" s="13"/>
    </row>
    <row r="105" spans="1:16">
      <c r="A105" s="168">
        <v>5</v>
      </c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</row>
    <row r="106" spans="1:16">
      <c r="A106" s="170" t="s">
        <v>1</v>
      </c>
      <c r="B106" s="170" t="s">
        <v>2</v>
      </c>
      <c r="C106" s="170" t="s">
        <v>48</v>
      </c>
      <c r="D106" s="170" t="s">
        <v>267</v>
      </c>
      <c r="E106" s="170"/>
      <c r="F106" s="170" t="s">
        <v>4</v>
      </c>
      <c r="G106" s="170" t="s">
        <v>49</v>
      </c>
      <c r="H106" s="170" t="s">
        <v>5</v>
      </c>
      <c r="I106" s="170"/>
      <c r="J106" s="170"/>
      <c r="K106" s="170"/>
      <c r="L106" s="170"/>
      <c r="M106" s="170"/>
      <c r="N106" s="171" t="s">
        <v>6</v>
      </c>
    </row>
    <row r="107" spans="1:16" ht="39">
      <c r="A107" s="170"/>
      <c r="B107" s="170"/>
      <c r="C107" s="170"/>
      <c r="D107" s="66" t="s">
        <v>13</v>
      </c>
      <c r="E107" s="66" t="s">
        <v>7</v>
      </c>
      <c r="F107" s="170"/>
      <c r="G107" s="170"/>
      <c r="H107" s="66" t="s">
        <v>8</v>
      </c>
      <c r="I107" s="67" t="s">
        <v>11</v>
      </c>
      <c r="J107" s="67" t="s">
        <v>12</v>
      </c>
      <c r="K107" s="67" t="s">
        <v>14</v>
      </c>
      <c r="L107" s="66" t="s">
        <v>9</v>
      </c>
      <c r="M107" s="66" t="s">
        <v>10</v>
      </c>
      <c r="N107" s="172"/>
    </row>
    <row r="108" spans="1:16" ht="25.5" customHeight="1">
      <c r="A108" s="4"/>
      <c r="B108" s="39" t="s">
        <v>156</v>
      </c>
      <c r="C108" s="39" t="s">
        <v>41</v>
      </c>
      <c r="D108" s="88">
        <v>9</v>
      </c>
      <c r="E108" s="88">
        <v>6048</v>
      </c>
      <c r="F108" s="88">
        <v>23654</v>
      </c>
      <c r="G108" s="89" t="s">
        <v>46</v>
      </c>
      <c r="H108" s="89" t="s">
        <v>46</v>
      </c>
      <c r="I108" s="89" t="s">
        <v>46</v>
      </c>
      <c r="J108" s="89" t="s">
        <v>46</v>
      </c>
      <c r="K108" s="88">
        <v>1008120</v>
      </c>
      <c r="L108" s="89" t="s">
        <v>46</v>
      </c>
      <c r="M108" s="42">
        <f t="shared" si="0"/>
        <v>1008120</v>
      </c>
      <c r="N108" s="13"/>
      <c r="P108" s="141"/>
    </row>
    <row r="109" spans="1:16">
      <c r="A109" s="4"/>
      <c r="B109" s="39" t="s">
        <v>157</v>
      </c>
      <c r="C109" s="91" t="s">
        <v>43</v>
      </c>
      <c r="D109" s="89" t="s">
        <v>46</v>
      </c>
      <c r="E109" s="88">
        <v>1069</v>
      </c>
      <c r="F109" s="88">
        <v>4772</v>
      </c>
      <c r="G109" s="88">
        <v>1</v>
      </c>
      <c r="H109" s="89" t="s">
        <v>46</v>
      </c>
      <c r="I109" s="89" t="s">
        <v>46</v>
      </c>
      <c r="J109" s="89" t="s">
        <v>46</v>
      </c>
      <c r="K109" s="88">
        <v>1439010</v>
      </c>
      <c r="L109" s="89" t="s">
        <v>46</v>
      </c>
      <c r="M109" s="42">
        <f t="shared" si="0"/>
        <v>1439010</v>
      </c>
      <c r="N109" s="13"/>
      <c r="P109" s="141"/>
    </row>
    <row r="110" spans="1:16">
      <c r="A110" s="4"/>
      <c r="B110" s="39" t="s">
        <v>158</v>
      </c>
      <c r="C110" s="91" t="s">
        <v>43</v>
      </c>
      <c r="D110" s="88">
        <v>103</v>
      </c>
      <c r="E110" s="88">
        <v>4795</v>
      </c>
      <c r="F110" s="88">
        <v>18271</v>
      </c>
      <c r="G110" s="88">
        <v>1</v>
      </c>
      <c r="H110" s="89" t="s">
        <v>46</v>
      </c>
      <c r="I110" s="89" t="s">
        <v>46</v>
      </c>
      <c r="J110" s="89" t="s">
        <v>46</v>
      </c>
      <c r="K110" s="88">
        <v>4332000</v>
      </c>
      <c r="L110" s="89" t="s">
        <v>46</v>
      </c>
      <c r="M110" s="42">
        <f t="shared" si="0"/>
        <v>4332000</v>
      </c>
      <c r="N110" s="13"/>
      <c r="P110" s="119"/>
    </row>
    <row r="111" spans="1:16">
      <c r="A111" s="4"/>
      <c r="B111" s="39" t="s">
        <v>159</v>
      </c>
      <c r="C111" s="91" t="s">
        <v>160</v>
      </c>
      <c r="D111" s="89" t="s">
        <v>46</v>
      </c>
      <c r="E111" s="88">
        <v>108</v>
      </c>
      <c r="F111" s="88">
        <v>456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9" t="s">
        <v>46</v>
      </c>
      <c r="L111" s="89" t="s">
        <v>46</v>
      </c>
      <c r="M111" s="135" t="s">
        <v>46</v>
      </c>
      <c r="N111" s="13"/>
      <c r="P111" s="118"/>
    </row>
    <row r="112" spans="1:16">
      <c r="A112" s="4"/>
      <c r="B112" s="39" t="s">
        <v>161</v>
      </c>
      <c r="C112" s="91" t="s">
        <v>160</v>
      </c>
      <c r="D112" s="89" t="s">
        <v>46</v>
      </c>
      <c r="E112" s="88">
        <v>792</v>
      </c>
      <c r="F112" s="88">
        <v>3857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5048730</v>
      </c>
      <c r="L112" s="89" t="s">
        <v>46</v>
      </c>
      <c r="M112" s="42">
        <f>SUM(K112:L112)</f>
        <v>5048730</v>
      </c>
      <c r="N112" s="4"/>
      <c r="P112" s="141"/>
    </row>
    <row r="113" spans="1:16">
      <c r="A113" s="28"/>
      <c r="B113" s="8" t="s">
        <v>162</v>
      </c>
      <c r="C113" s="91" t="s">
        <v>160</v>
      </c>
      <c r="D113" s="89" t="s">
        <v>46</v>
      </c>
      <c r="E113" s="88">
        <v>327</v>
      </c>
      <c r="F113" s="88">
        <v>1665</v>
      </c>
      <c r="G113" s="89" t="s">
        <v>46</v>
      </c>
      <c r="H113" s="89" t="s">
        <v>46</v>
      </c>
      <c r="I113" s="89" t="s">
        <v>46</v>
      </c>
      <c r="J113" s="89" t="s">
        <v>46</v>
      </c>
      <c r="K113" s="89" t="s">
        <v>46</v>
      </c>
      <c r="L113" s="89" t="s">
        <v>46</v>
      </c>
      <c r="M113" s="135" t="s">
        <v>46</v>
      </c>
      <c r="N113" s="28"/>
      <c r="P113" s="141"/>
    </row>
    <row r="114" spans="1:16">
      <c r="A114" s="4"/>
      <c r="B114" s="39" t="s">
        <v>163</v>
      </c>
      <c r="C114" s="91" t="s">
        <v>160</v>
      </c>
      <c r="D114" s="89" t="s">
        <v>46</v>
      </c>
      <c r="E114" s="88">
        <v>1312</v>
      </c>
      <c r="F114" s="88">
        <v>4772</v>
      </c>
      <c r="G114" s="89" t="s">
        <v>46</v>
      </c>
      <c r="H114" s="89" t="s">
        <v>46</v>
      </c>
      <c r="I114" s="89" t="s">
        <v>46</v>
      </c>
      <c r="J114" s="89" t="s">
        <v>46</v>
      </c>
      <c r="K114" s="88">
        <v>1382100</v>
      </c>
      <c r="L114" s="89" t="s">
        <v>46</v>
      </c>
      <c r="M114" s="52">
        <f>SUM(K114:L114)</f>
        <v>1382100</v>
      </c>
      <c r="N114" s="13" t="s">
        <v>292</v>
      </c>
      <c r="P114" s="141"/>
    </row>
    <row r="115" spans="1:16" ht="29.25" customHeight="1">
      <c r="A115" s="4"/>
      <c r="B115" s="39" t="s">
        <v>165</v>
      </c>
      <c r="C115" s="91" t="s">
        <v>160</v>
      </c>
      <c r="D115" s="89" t="s">
        <v>46</v>
      </c>
      <c r="E115" s="88">
        <v>2748</v>
      </c>
      <c r="F115" s="88">
        <v>11898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8">
        <v>813000</v>
      </c>
      <c r="L115" s="89" t="s">
        <v>46</v>
      </c>
      <c r="M115" s="52">
        <f>SUM(K115:L115)</f>
        <v>813000</v>
      </c>
      <c r="N115" s="13" t="s">
        <v>293</v>
      </c>
      <c r="P115" s="141"/>
    </row>
    <row r="116" spans="1:16" ht="28.5" customHeight="1">
      <c r="A116" s="4"/>
      <c r="B116" s="39" t="s">
        <v>167</v>
      </c>
      <c r="C116" s="91" t="s">
        <v>160</v>
      </c>
      <c r="D116" s="88">
        <v>11</v>
      </c>
      <c r="E116" s="88">
        <v>471</v>
      </c>
      <c r="F116" s="88">
        <v>1806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813000</v>
      </c>
      <c r="L116" s="89" t="s">
        <v>46</v>
      </c>
      <c r="M116" s="52">
        <f>SUM(K116:L116)</f>
        <v>813000</v>
      </c>
      <c r="N116" s="13" t="s">
        <v>294</v>
      </c>
      <c r="P116" s="141"/>
    </row>
    <row r="117" spans="1:16" ht="29.25" customHeight="1">
      <c r="A117" s="4"/>
      <c r="B117" s="39" t="s">
        <v>169</v>
      </c>
      <c r="C117" s="91" t="s">
        <v>160</v>
      </c>
      <c r="D117" s="89" t="s">
        <v>46</v>
      </c>
      <c r="E117" s="88">
        <v>2052</v>
      </c>
      <c r="F117" s="88">
        <v>5743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3484770</v>
      </c>
      <c r="L117" s="89" t="s">
        <v>46</v>
      </c>
      <c r="M117" s="52">
        <f>SUM(K117:L117)</f>
        <v>3484770</v>
      </c>
      <c r="N117" s="36" t="s">
        <v>295</v>
      </c>
      <c r="P117" s="141"/>
    </row>
    <row r="118" spans="1:16" ht="27.75" customHeight="1">
      <c r="A118" s="4"/>
      <c r="B118" s="39" t="s">
        <v>171</v>
      </c>
      <c r="C118" s="91" t="s">
        <v>160</v>
      </c>
      <c r="D118" s="89" t="s">
        <v>46</v>
      </c>
      <c r="E118" s="88">
        <v>8056</v>
      </c>
      <c r="F118" s="88">
        <v>32617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3249000</v>
      </c>
      <c r="L118" s="89" t="s">
        <v>46</v>
      </c>
      <c r="M118" s="52">
        <f>SUM(K118:L118)</f>
        <v>3249000</v>
      </c>
      <c r="N118" s="13" t="s">
        <v>296</v>
      </c>
      <c r="P118" s="141"/>
    </row>
    <row r="119" spans="1:16" ht="27.75" customHeight="1">
      <c r="A119" s="4"/>
      <c r="B119" s="39" t="s">
        <v>173</v>
      </c>
      <c r="C119" s="91" t="s">
        <v>160</v>
      </c>
      <c r="D119" s="88">
        <v>1</v>
      </c>
      <c r="E119" s="88">
        <v>465</v>
      </c>
      <c r="F119" s="88">
        <v>1943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9" t="s">
        <v>46</v>
      </c>
      <c r="L119" s="89" t="s">
        <v>46</v>
      </c>
      <c r="M119" s="156" t="s">
        <v>46</v>
      </c>
      <c r="N119" s="48"/>
      <c r="P119" s="141"/>
    </row>
    <row r="120" spans="1:16" ht="19.5" customHeight="1">
      <c r="A120" s="7"/>
      <c r="B120" s="39" t="s">
        <v>174</v>
      </c>
      <c r="C120" s="91" t="s">
        <v>160</v>
      </c>
      <c r="D120" s="89" t="s">
        <v>46</v>
      </c>
      <c r="E120" s="88">
        <v>221</v>
      </c>
      <c r="F120" s="88">
        <v>984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9" t="s">
        <v>46</v>
      </c>
      <c r="L120" s="89" t="s">
        <v>46</v>
      </c>
      <c r="M120" s="156" t="s">
        <v>46</v>
      </c>
      <c r="N120" s="4"/>
      <c r="P120" s="141"/>
    </row>
    <row r="121" spans="1:16" ht="22.5" customHeight="1">
      <c r="A121" s="9"/>
      <c r="B121" s="32" t="s">
        <v>47</v>
      </c>
      <c r="C121" s="32"/>
      <c r="D121" s="120">
        <f>SUM(D103:D120)</f>
        <v>125</v>
      </c>
      <c r="E121" s="120">
        <f>SUM(E101:E120)</f>
        <v>41223</v>
      </c>
      <c r="F121" s="120">
        <f>SUM(F101:F120)</f>
        <v>161584</v>
      </c>
      <c r="G121" s="120">
        <v>2</v>
      </c>
      <c r="H121" s="157" t="s">
        <v>46</v>
      </c>
      <c r="I121" s="157" t="s">
        <v>46</v>
      </c>
      <c r="J121" s="157" t="s">
        <v>46</v>
      </c>
      <c r="K121" s="120">
        <f>SUM(K101:K120)</f>
        <v>28829820</v>
      </c>
      <c r="L121" s="157" t="s">
        <v>46</v>
      </c>
      <c r="M121" s="98">
        <f>SUM(M101:M120)</f>
        <v>28829820</v>
      </c>
      <c r="N121" s="9"/>
      <c r="P121" s="141"/>
    </row>
    <row r="122" spans="1:16" ht="30" customHeight="1">
      <c r="A122" s="5">
        <v>10</v>
      </c>
      <c r="B122" s="159" t="s">
        <v>175</v>
      </c>
      <c r="C122" s="16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P122" s="141"/>
    </row>
    <row r="123" spans="1:16" ht="55.5" customHeight="1">
      <c r="A123" s="7"/>
      <c r="B123" s="39" t="s">
        <v>176</v>
      </c>
      <c r="C123" s="39" t="s">
        <v>117</v>
      </c>
      <c r="D123" s="88">
        <v>361</v>
      </c>
      <c r="E123" s="88">
        <v>25809</v>
      </c>
      <c r="F123" s="88">
        <v>115478</v>
      </c>
      <c r="G123" s="88">
        <v>1</v>
      </c>
      <c r="H123" s="89" t="s">
        <v>46</v>
      </c>
      <c r="I123" s="89" t="s">
        <v>46</v>
      </c>
      <c r="J123" s="88">
        <v>100000000</v>
      </c>
      <c r="K123" s="88">
        <v>37292400</v>
      </c>
      <c r="L123" s="89" t="s">
        <v>46</v>
      </c>
      <c r="M123" s="52">
        <f>SUM(J123:L123)</f>
        <v>137292400</v>
      </c>
      <c r="N123" s="53" t="s">
        <v>177</v>
      </c>
      <c r="P123" s="141"/>
    </row>
    <row r="124" spans="1:16" ht="30" customHeight="1">
      <c r="A124" s="7"/>
      <c r="B124" s="39" t="s">
        <v>178</v>
      </c>
      <c r="C124" s="39" t="s">
        <v>41</v>
      </c>
      <c r="D124" s="89" t="s">
        <v>46</v>
      </c>
      <c r="E124" s="88">
        <v>1269</v>
      </c>
      <c r="F124" s="88">
        <v>5034</v>
      </c>
      <c r="G124" s="88">
        <v>1</v>
      </c>
      <c r="H124" s="89" t="s">
        <v>46</v>
      </c>
      <c r="I124" s="89" t="s">
        <v>46</v>
      </c>
      <c r="J124" s="89" t="s">
        <v>46</v>
      </c>
      <c r="K124" s="88">
        <v>5243850</v>
      </c>
      <c r="L124" s="89" t="s">
        <v>46</v>
      </c>
      <c r="M124" s="52">
        <f>SUM(K124:L124)</f>
        <v>5243850</v>
      </c>
      <c r="N124" s="13" t="s">
        <v>179</v>
      </c>
      <c r="P124" s="141"/>
    </row>
    <row r="125" spans="1:16" ht="27" customHeight="1">
      <c r="A125" s="7"/>
      <c r="B125" s="39" t="s">
        <v>180</v>
      </c>
      <c r="C125" s="39" t="s">
        <v>41</v>
      </c>
      <c r="D125" s="85">
        <v>2</v>
      </c>
      <c r="E125" s="86" t="s">
        <v>46</v>
      </c>
      <c r="F125" s="85">
        <v>4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103" t="s">
        <v>46</v>
      </c>
      <c r="N125" s="36"/>
      <c r="P125" s="141"/>
    </row>
    <row r="126" spans="1:16" ht="25.5" customHeight="1">
      <c r="A126" s="7"/>
      <c r="B126" s="39" t="s">
        <v>181</v>
      </c>
      <c r="C126" s="39" t="s">
        <v>41</v>
      </c>
      <c r="D126" s="85">
        <v>37</v>
      </c>
      <c r="E126" s="85">
        <v>94</v>
      </c>
      <c r="F126" s="85">
        <v>382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182</v>
      </c>
      <c r="P126" s="152"/>
    </row>
    <row r="127" spans="1:16" ht="42.75" customHeight="1">
      <c r="A127" s="7"/>
      <c r="B127" s="39" t="s">
        <v>183</v>
      </c>
      <c r="C127" s="91" t="s">
        <v>44</v>
      </c>
      <c r="D127" s="88">
        <v>8</v>
      </c>
      <c r="E127" s="88">
        <v>2258</v>
      </c>
      <c r="F127" s="88">
        <v>9495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10751400</v>
      </c>
      <c r="L127" s="89" t="s">
        <v>46</v>
      </c>
      <c r="M127" s="52">
        <f>SUM(K127:L127)</f>
        <v>10751400</v>
      </c>
      <c r="N127" s="13" t="s">
        <v>273</v>
      </c>
    </row>
    <row r="128" spans="1:16" ht="27" customHeight="1">
      <c r="A128" s="168">
        <v>6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</row>
    <row r="129" spans="1:17">
      <c r="A129" s="170" t="s">
        <v>1</v>
      </c>
      <c r="B129" s="170" t="s">
        <v>2</v>
      </c>
      <c r="C129" s="170" t="s">
        <v>48</v>
      </c>
      <c r="D129" s="170" t="s">
        <v>267</v>
      </c>
      <c r="E129" s="170"/>
      <c r="F129" s="170" t="s">
        <v>4</v>
      </c>
      <c r="G129" s="170" t="s">
        <v>49</v>
      </c>
      <c r="H129" s="170" t="s">
        <v>5</v>
      </c>
      <c r="I129" s="170"/>
      <c r="J129" s="170"/>
      <c r="K129" s="170"/>
      <c r="L129" s="170"/>
      <c r="M129" s="170"/>
      <c r="N129" s="171" t="s">
        <v>6</v>
      </c>
    </row>
    <row r="130" spans="1:17" ht="39">
      <c r="A130" s="170"/>
      <c r="B130" s="170"/>
      <c r="C130" s="170"/>
      <c r="D130" s="66" t="s">
        <v>13</v>
      </c>
      <c r="E130" s="66" t="s">
        <v>7</v>
      </c>
      <c r="F130" s="170"/>
      <c r="G130" s="170"/>
      <c r="H130" s="66" t="s">
        <v>8</v>
      </c>
      <c r="I130" s="67" t="s">
        <v>11</v>
      </c>
      <c r="J130" s="67" t="s">
        <v>12</v>
      </c>
      <c r="K130" s="67" t="s">
        <v>14</v>
      </c>
      <c r="L130" s="66" t="s">
        <v>9</v>
      </c>
      <c r="M130" s="66" t="s">
        <v>10</v>
      </c>
      <c r="N130" s="172"/>
    </row>
    <row r="131" spans="1:17" ht="31.5" customHeight="1">
      <c r="A131" s="71"/>
      <c r="B131" s="73" t="s">
        <v>255</v>
      </c>
      <c r="C131" s="74" t="s">
        <v>185</v>
      </c>
      <c r="D131" s="2" t="s">
        <v>46</v>
      </c>
      <c r="E131" s="77">
        <v>1395</v>
      </c>
      <c r="F131" s="78">
        <v>6499</v>
      </c>
      <c r="G131" s="72" t="s">
        <v>46</v>
      </c>
      <c r="H131" s="77">
        <v>5760000</v>
      </c>
      <c r="I131" s="72" t="s">
        <v>46</v>
      </c>
      <c r="J131" s="72" t="s">
        <v>46</v>
      </c>
      <c r="K131" s="78">
        <v>4065000</v>
      </c>
      <c r="L131" s="39" t="s">
        <v>46</v>
      </c>
      <c r="M131" s="79">
        <f>SUM(H131:L131)</f>
        <v>9825000</v>
      </c>
      <c r="N131" s="13" t="s">
        <v>256</v>
      </c>
      <c r="P131" s="141"/>
      <c r="Q131" s="141"/>
    </row>
    <row r="132" spans="1:17">
      <c r="A132" s="7"/>
      <c r="B132" s="39" t="s">
        <v>186</v>
      </c>
      <c r="C132" s="91" t="s">
        <v>185</v>
      </c>
      <c r="D132" s="86" t="s">
        <v>46</v>
      </c>
      <c r="E132" s="85">
        <v>60</v>
      </c>
      <c r="F132" s="85">
        <v>6502</v>
      </c>
      <c r="G132" s="86" t="s">
        <v>46</v>
      </c>
      <c r="H132" s="86" t="s">
        <v>46</v>
      </c>
      <c r="I132" s="86" t="s">
        <v>46</v>
      </c>
      <c r="J132" s="86" t="s">
        <v>46</v>
      </c>
      <c r="K132" s="86" t="s">
        <v>46</v>
      </c>
      <c r="L132" s="86" t="s">
        <v>46</v>
      </c>
      <c r="M132" s="55"/>
      <c r="N132" s="48"/>
      <c r="P132" s="141"/>
      <c r="Q132" s="140"/>
    </row>
    <row r="133" spans="1:17">
      <c r="A133" s="7"/>
      <c r="B133" s="39" t="s">
        <v>187</v>
      </c>
      <c r="C133" s="91" t="s">
        <v>185</v>
      </c>
      <c r="D133" s="86" t="s">
        <v>46</v>
      </c>
      <c r="E133" s="85">
        <v>1272</v>
      </c>
      <c r="F133" s="85">
        <v>5247</v>
      </c>
      <c r="G133" s="86" t="s">
        <v>46</v>
      </c>
      <c r="H133" s="86" t="s">
        <v>46</v>
      </c>
      <c r="I133" s="86" t="s">
        <v>46</v>
      </c>
      <c r="J133" s="86" t="s">
        <v>46</v>
      </c>
      <c r="K133" s="86" t="s">
        <v>46</v>
      </c>
      <c r="L133" s="86" t="s">
        <v>46</v>
      </c>
      <c r="M133" s="55"/>
      <c r="N133" s="4"/>
      <c r="P133" s="119"/>
      <c r="Q133" s="141"/>
    </row>
    <row r="134" spans="1:17">
      <c r="A134" s="7"/>
      <c r="B134" s="39" t="s">
        <v>188</v>
      </c>
      <c r="C134" s="91" t="s">
        <v>185</v>
      </c>
      <c r="D134" s="86" t="s">
        <v>46</v>
      </c>
      <c r="E134" s="85">
        <v>3158</v>
      </c>
      <c r="F134" s="85">
        <v>12665</v>
      </c>
      <c r="G134" s="86" t="s">
        <v>46</v>
      </c>
      <c r="H134" s="86" t="s">
        <v>46</v>
      </c>
      <c r="I134" s="86" t="s">
        <v>46</v>
      </c>
      <c r="J134" s="86" t="s">
        <v>46</v>
      </c>
      <c r="K134" s="86" t="s">
        <v>46</v>
      </c>
      <c r="L134" s="86" t="s">
        <v>46</v>
      </c>
      <c r="M134" s="55"/>
      <c r="N134" s="4"/>
      <c r="P134" s="118"/>
      <c r="Q134" s="141"/>
    </row>
    <row r="135" spans="1:17" ht="21.75" customHeight="1">
      <c r="A135" s="7"/>
      <c r="B135" s="39" t="s">
        <v>189</v>
      </c>
      <c r="C135" s="91" t="s">
        <v>185</v>
      </c>
      <c r="D135" s="86" t="s">
        <v>46</v>
      </c>
      <c r="E135" s="85">
        <v>9785</v>
      </c>
      <c r="F135" s="85">
        <v>44056</v>
      </c>
      <c r="G135" s="86" t="s">
        <v>46</v>
      </c>
      <c r="H135" s="86" t="s">
        <v>46</v>
      </c>
      <c r="I135" s="86" t="s">
        <v>46</v>
      </c>
      <c r="J135" s="86" t="s">
        <v>46</v>
      </c>
      <c r="K135" s="86" t="s">
        <v>46</v>
      </c>
      <c r="L135" s="86" t="s">
        <v>46</v>
      </c>
      <c r="M135" s="55"/>
      <c r="N135" s="56"/>
      <c r="P135" s="141"/>
      <c r="Q135" s="142"/>
    </row>
    <row r="136" spans="1:17">
      <c r="A136" s="7"/>
      <c r="B136" s="39" t="s">
        <v>190</v>
      </c>
      <c r="C136" s="91" t="s">
        <v>185</v>
      </c>
      <c r="D136" s="86" t="s">
        <v>46</v>
      </c>
      <c r="E136" s="85">
        <v>71</v>
      </c>
      <c r="F136" s="85">
        <v>298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191</v>
      </c>
      <c r="P136" s="151"/>
      <c r="Q136" s="142"/>
    </row>
    <row r="137" spans="1:17">
      <c r="A137" s="7"/>
      <c r="B137" s="39" t="s">
        <v>192</v>
      </c>
      <c r="C137" s="91" t="s">
        <v>185</v>
      </c>
      <c r="D137" s="85">
        <v>1</v>
      </c>
      <c r="E137" s="85">
        <v>2070</v>
      </c>
      <c r="F137" s="85">
        <v>8436</v>
      </c>
      <c r="G137" s="86" t="s">
        <v>46</v>
      </c>
      <c r="H137" s="86" t="s">
        <v>46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54"/>
      <c r="N137" s="13"/>
      <c r="P137" s="118"/>
      <c r="Q137" s="141"/>
    </row>
    <row r="138" spans="1:17">
      <c r="A138" s="7"/>
      <c r="B138" s="39" t="s">
        <v>165</v>
      </c>
      <c r="C138" s="91" t="s">
        <v>185</v>
      </c>
      <c r="D138" s="85">
        <v>6</v>
      </c>
      <c r="E138" s="85">
        <v>741</v>
      </c>
      <c r="F138" s="85">
        <v>29996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6" t="s">
        <v>46</v>
      </c>
      <c r="L138" s="86" t="s">
        <v>46</v>
      </c>
      <c r="M138" s="54"/>
      <c r="N138" s="13" t="s">
        <v>193</v>
      </c>
      <c r="P138" s="118"/>
      <c r="Q138" s="141"/>
    </row>
    <row r="139" spans="1:17" ht="17.25" customHeight="1">
      <c r="A139" s="7"/>
      <c r="B139" s="39" t="s">
        <v>194</v>
      </c>
      <c r="C139" s="91" t="s">
        <v>185</v>
      </c>
      <c r="D139" s="86" t="s">
        <v>46</v>
      </c>
      <c r="E139" s="85">
        <v>1524</v>
      </c>
      <c r="F139" s="85">
        <v>6201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54"/>
      <c r="N139" s="13" t="s">
        <v>195</v>
      </c>
      <c r="P139" s="118"/>
      <c r="Q139" s="141"/>
    </row>
    <row r="140" spans="1:17" ht="21.75" customHeight="1">
      <c r="A140" s="7"/>
      <c r="B140" s="39" t="s">
        <v>196</v>
      </c>
      <c r="C140" s="91" t="s">
        <v>185</v>
      </c>
      <c r="D140" s="86" t="s">
        <v>46</v>
      </c>
      <c r="E140" s="85">
        <v>1556</v>
      </c>
      <c r="F140" s="85">
        <v>5927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54"/>
      <c r="N140" s="13" t="s">
        <v>197</v>
      </c>
      <c r="P140" s="118"/>
      <c r="Q140" s="141"/>
    </row>
    <row r="141" spans="1:17" ht="18" customHeight="1">
      <c r="A141" s="7"/>
      <c r="B141" s="39" t="s">
        <v>198</v>
      </c>
      <c r="C141" s="91" t="s">
        <v>185</v>
      </c>
      <c r="D141" s="85">
        <v>49</v>
      </c>
      <c r="E141" s="85">
        <v>7096</v>
      </c>
      <c r="F141" s="85">
        <v>31439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4"/>
      <c r="N141" s="13" t="s">
        <v>59</v>
      </c>
      <c r="P141" s="118"/>
      <c r="Q141" s="141"/>
    </row>
    <row r="142" spans="1:17">
      <c r="A142" s="7"/>
      <c r="B142" s="39" t="s">
        <v>200</v>
      </c>
      <c r="C142" s="91" t="s">
        <v>185</v>
      </c>
      <c r="D142" s="86" t="s">
        <v>46</v>
      </c>
      <c r="E142" s="85">
        <v>4798</v>
      </c>
      <c r="F142" s="85">
        <v>19529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48"/>
      <c r="P142" s="118"/>
      <c r="Q142" s="142"/>
    </row>
    <row r="143" spans="1:17" ht="19.5" customHeight="1">
      <c r="A143" s="7"/>
      <c r="B143" s="39" t="s">
        <v>201</v>
      </c>
      <c r="C143" s="91" t="s">
        <v>185</v>
      </c>
      <c r="D143" s="86" t="s">
        <v>46</v>
      </c>
      <c r="E143" s="85">
        <v>265</v>
      </c>
      <c r="F143" s="85">
        <v>858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5"/>
      <c r="N143" s="7"/>
      <c r="O143" s="141"/>
      <c r="P143" s="118"/>
      <c r="Q143" s="143"/>
    </row>
    <row r="144" spans="1:17" ht="21.75" customHeight="1">
      <c r="A144" s="4"/>
      <c r="B144" s="37" t="s">
        <v>47</v>
      </c>
      <c r="C144" s="32"/>
      <c r="D144" s="33">
        <f>SUM(D123:D143)</f>
        <v>464</v>
      </c>
      <c r="E144" s="33">
        <v>63221</v>
      </c>
      <c r="F144" s="33">
        <v>308046</v>
      </c>
      <c r="G144" s="33">
        <f>SUM(G123:G143)</f>
        <v>2</v>
      </c>
      <c r="H144" s="33">
        <f>SUM(H128:H143)</f>
        <v>5760000</v>
      </c>
      <c r="I144" s="32"/>
      <c r="J144" s="33">
        <f>SUM(J123:J143)</f>
        <v>100000000</v>
      </c>
      <c r="K144" s="33">
        <f>SUM(K123:K143)</f>
        <v>57352650</v>
      </c>
      <c r="L144" s="44" t="s">
        <v>46</v>
      </c>
      <c r="M144" s="14">
        <f>SUM(H144:L144)</f>
        <v>163112650</v>
      </c>
      <c r="N144" s="144"/>
      <c r="O144" s="141"/>
      <c r="P144" s="118"/>
      <c r="Q144" s="118"/>
    </row>
    <row r="145" spans="1:17">
      <c r="A145" s="5">
        <v>11</v>
      </c>
      <c r="B145" s="26" t="s">
        <v>202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45"/>
      <c r="O145" s="142"/>
      <c r="P145" s="118"/>
      <c r="Q145" s="118"/>
    </row>
    <row r="146" spans="1:17" ht="20.25" customHeight="1">
      <c r="A146" s="7"/>
      <c r="B146" s="39" t="s">
        <v>203</v>
      </c>
      <c r="C146" s="39" t="s">
        <v>41</v>
      </c>
      <c r="D146" s="89" t="s">
        <v>46</v>
      </c>
      <c r="E146" s="88">
        <v>206</v>
      </c>
      <c r="F146" s="88">
        <v>900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8">
        <v>430890</v>
      </c>
      <c r="L146" s="89" t="s">
        <v>46</v>
      </c>
      <c r="M146" s="52">
        <f>SUM(K146:L146)</f>
        <v>430890</v>
      </c>
      <c r="N146" s="146" t="s">
        <v>50</v>
      </c>
      <c r="O146" s="141"/>
      <c r="P146" s="118"/>
      <c r="Q146" s="118"/>
    </row>
    <row r="147" spans="1:17" ht="22.5" customHeight="1">
      <c r="A147" s="7"/>
      <c r="B147" s="130" t="s">
        <v>205</v>
      </c>
      <c r="C147" s="99" t="s">
        <v>41</v>
      </c>
      <c r="D147" s="108" t="s">
        <v>46</v>
      </c>
      <c r="E147" s="107">
        <v>4810</v>
      </c>
      <c r="F147" s="107">
        <v>19895</v>
      </c>
      <c r="G147" s="108" t="s">
        <v>46</v>
      </c>
      <c r="H147" s="136" t="s">
        <v>46</v>
      </c>
      <c r="I147" s="136" t="s">
        <v>46</v>
      </c>
      <c r="J147" s="136" t="s">
        <v>46</v>
      </c>
      <c r="K147" s="136" t="s">
        <v>46</v>
      </c>
      <c r="L147" s="136" t="s">
        <v>46</v>
      </c>
      <c r="M147" s="135" t="s">
        <v>46</v>
      </c>
      <c r="N147" s="147" t="s">
        <v>206</v>
      </c>
      <c r="O147" s="141"/>
      <c r="P147" s="118"/>
      <c r="Q147" s="118"/>
    </row>
    <row r="148" spans="1:17" ht="25.5" customHeight="1">
      <c r="A148" s="45"/>
      <c r="B148" s="99" t="s">
        <v>207</v>
      </c>
      <c r="C148" s="106" t="s">
        <v>43</v>
      </c>
      <c r="D148" s="107">
        <v>7</v>
      </c>
      <c r="E148" s="107">
        <v>2633</v>
      </c>
      <c r="F148" s="107">
        <v>10272</v>
      </c>
      <c r="G148" s="108" t="s">
        <v>46</v>
      </c>
      <c r="H148" s="107">
        <v>11250</v>
      </c>
      <c r="I148" s="108" t="s">
        <v>46</v>
      </c>
      <c r="J148" s="107">
        <v>50000</v>
      </c>
      <c r="K148" s="107">
        <v>585352</v>
      </c>
      <c r="L148" s="108" t="s">
        <v>46</v>
      </c>
      <c r="M148" s="57">
        <f>SUM(H148:L148)</f>
        <v>646602</v>
      </c>
      <c r="N148" s="148" t="s">
        <v>208</v>
      </c>
      <c r="O148" s="142"/>
      <c r="P148" s="118"/>
      <c r="Q148" s="118"/>
    </row>
    <row r="149" spans="1:17" ht="25.5" customHeight="1">
      <c r="A149" s="4"/>
      <c r="B149" s="99" t="s">
        <v>209</v>
      </c>
      <c r="C149" s="106" t="s">
        <v>185</v>
      </c>
      <c r="D149" s="107">
        <v>9</v>
      </c>
      <c r="E149" s="107">
        <v>158</v>
      </c>
      <c r="F149" s="107">
        <v>737</v>
      </c>
      <c r="G149" s="108" t="s">
        <v>46</v>
      </c>
      <c r="H149" s="107">
        <v>769250</v>
      </c>
      <c r="I149" s="108" t="s">
        <v>46</v>
      </c>
      <c r="J149" s="107">
        <v>200000</v>
      </c>
      <c r="K149" s="107">
        <v>1428548</v>
      </c>
      <c r="L149" s="108" t="s">
        <v>46</v>
      </c>
      <c r="M149" s="52">
        <f>SUM(H149:L149)</f>
        <v>2397798</v>
      </c>
      <c r="N149" s="148" t="s">
        <v>264</v>
      </c>
      <c r="O149" s="141"/>
      <c r="P149" s="141"/>
      <c r="Q149" s="118"/>
    </row>
    <row r="150" spans="1:17" ht="18.75" customHeight="1">
      <c r="A150" s="7"/>
      <c r="B150" s="109" t="s">
        <v>211</v>
      </c>
      <c r="C150" s="106" t="s">
        <v>185</v>
      </c>
      <c r="D150" s="89" t="s">
        <v>46</v>
      </c>
      <c r="E150" s="88">
        <v>227</v>
      </c>
      <c r="F150" s="88">
        <v>883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135" t="s">
        <v>46</v>
      </c>
      <c r="N150" s="146" t="s">
        <v>191</v>
      </c>
      <c r="O150" s="141"/>
      <c r="P150" s="141"/>
      <c r="Q150" s="137"/>
    </row>
    <row r="151" spans="1:17">
      <c r="A151" s="7"/>
      <c r="B151" s="39" t="s">
        <v>212</v>
      </c>
      <c r="C151" s="106" t="s">
        <v>185</v>
      </c>
      <c r="D151" s="88">
        <v>14</v>
      </c>
      <c r="E151" s="88">
        <v>13888</v>
      </c>
      <c r="F151" s="88">
        <v>55388</v>
      </c>
      <c r="G151" s="89" t="s">
        <v>46</v>
      </c>
      <c r="H151" s="88">
        <v>36450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52">
        <f>SUM(H151:L151)</f>
        <v>36450</v>
      </c>
      <c r="N151" s="146" t="s">
        <v>276</v>
      </c>
      <c r="O151" s="141"/>
      <c r="P151" s="141"/>
    </row>
    <row r="152" spans="1:17" ht="21.75" customHeight="1">
      <c r="A152" s="7"/>
      <c r="B152" s="39" t="s">
        <v>214</v>
      </c>
      <c r="C152" s="39" t="s">
        <v>41</v>
      </c>
      <c r="D152" s="88">
        <v>7</v>
      </c>
      <c r="E152" s="88">
        <v>9132</v>
      </c>
      <c r="F152" s="88">
        <v>36280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8">
        <v>1097550</v>
      </c>
      <c r="L152" s="89" t="s">
        <v>46</v>
      </c>
      <c r="M152" s="52">
        <f>SUM(K152:L152)</f>
        <v>1097550</v>
      </c>
      <c r="N152" s="146" t="s">
        <v>215</v>
      </c>
      <c r="O152" s="141"/>
      <c r="P152" s="141"/>
    </row>
    <row r="153" spans="1:17" ht="39" customHeight="1">
      <c r="A153" s="7"/>
      <c r="B153" s="39" t="s">
        <v>216</v>
      </c>
      <c r="C153" s="39" t="s">
        <v>41</v>
      </c>
      <c r="D153" s="89" t="s">
        <v>46</v>
      </c>
      <c r="E153" s="88">
        <v>11266</v>
      </c>
      <c r="F153" s="88">
        <v>44365</v>
      </c>
      <c r="G153" s="89" t="s">
        <v>46</v>
      </c>
      <c r="H153" s="88">
        <v>2671200</v>
      </c>
      <c r="I153" s="89" t="s">
        <v>46</v>
      </c>
      <c r="J153" s="89" t="s">
        <v>46</v>
      </c>
      <c r="K153" s="88">
        <v>5325140</v>
      </c>
      <c r="L153" s="89" t="s">
        <v>46</v>
      </c>
      <c r="M153" s="52">
        <f>SUM(H153:L153)</f>
        <v>7996340</v>
      </c>
      <c r="N153" s="149" t="s">
        <v>277</v>
      </c>
      <c r="O153" s="151"/>
      <c r="P153" s="141"/>
    </row>
    <row r="154" spans="1:17" ht="27">
      <c r="A154" s="7"/>
      <c r="B154" s="39" t="s">
        <v>218</v>
      </c>
      <c r="C154" s="91" t="s">
        <v>219</v>
      </c>
      <c r="D154" s="88">
        <v>21</v>
      </c>
      <c r="E154" s="88">
        <v>8816</v>
      </c>
      <c r="F154" s="88">
        <v>34896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8">
        <v>2206600</v>
      </c>
      <c r="L154" s="89" t="s">
        <v>46</v>
      </c>
      <c r="M154" s="52">
        <f>SUM(K154:L154)</f>
        <v>2206600</v>
      </c>
      <c r="N154" s="13" t="s">
        <v>278</v>
      </c>
      <c r="O154" s="118"/>
      <c r="P154" s="152"/>
    </row>
    <row r="155" spans="1:17" ht="30.75" customHeight="1">
      <c r="A155" s="168">
        <v>7</v>
      </c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19"/>
    </row>
    <row r="156" spans="1:17">
      <c r="A156" s="170" t="s">
        <v>1</v>
      </c>
      <c r="B156" s="170" t="s">
        <v>2</v>
      </c>
      <c r="C156" s="170" t="s">
        <v>48</v>
      </c>
      <c r="D156" s="170" t="s">
        <v>267</v>
      </c>
      <c r="E156" s="170"/>
      <c r="F156" s="170" t="s">
        <v>4</v>
      </c>
      <c r="G156" s="170" t="s">
        <v>49</v>
      </c>
      <c r="H156" s="170" t="s">
        <v>5</v>
      </c>
      <c r="I156" s="170"/>
      <c r="J156" s="170"/>
      <c r="K156" s="170"/>
      <c r="L156" s="170"/>
      <c r="M156" s="170"/>
      <c r="N156" s="186" t="s">
        <v>6</v>
      </c>
      <c r="O156" s="141"/>
    </row>
    <row r="157" spans="1:17" ht="39">
      <c r="A157" s="170"/>
      <c r="B157" s="170"/>
      <c r="C157" s="170"/>
      <c r="D157" s="66" t="s">
        <v>13</v>
      </c>
      <c r="E157" s="66" t="s">
        <v>7</v>
      </c>
      <c r="F157" s="170"/>
      <c r="G157" s="170"/>
      <c r="H157" s="66" t="s">
        <v>8</v>
      </c>
      <c r="I157" s="67" t="s">
        <v>11</v>
      </c>
      <c r="J157" s="67" t="s">
        <v>12</v>
      </c>
      <c r="K157" s="67" t="s">
        <v>14</v>
      </c>
      <c r="L157" s="66" t="s">
        <v>9</v>
      </c>
      <c r="M157" s="66" t="s">
        <v>10</v>
      </c>
      <c r="N157" s="187"/>
      <c r="O157" s="141"/>
    </row>
    <row r="158" spans="1:17" ht="28.5">
      <c r="A158" s="7"/>
      <c r="B158" s="39" t="s">
        <v>221</v>
      </c>
      <c r="C158" s="91" t="s">
        <v>219</v>
      </c>
      <c r="D158" s="88">
        <v>10</v>
      </c>
      <c r="E158" s="88">
        <v>6175</v>
      </c>
      <c r="F158" s="88">
        <v>26335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8">
        <v>3426100</v>
      </c>
      <c r="L158" s="89" t="s">
        <v>46</v>
      </c>
      <c r="M158" s="52">
        <f>SUM(K158:L158)</f>
        <v>3426100</v>
      </c>
      <c r="N158" s="150" t="s">
        <v>222</v>
      </c>
      <c r="O158" s="152"/>
      <c r="P158" s="138"/>
    </row>
    <row r="159" spans="1:17" ht="27">
      <c r="A159" s="7"/>
      <c r="B159" s="39" t="s">
        <v>223</v>
      </c>
      <c r="C159" s="39" t="s">
        <v>41</v>
      </c>
      <c r="D159" s="88">
        <v>86</v>
      </c>
      <c r="E159" s="88">
        <v>14024</v>
      </c>
      <c r="F159" s="88">
        <v>56696</v>
      </c>
      <c r="G159" s="89" t="s">
        <v>46</v>
      </c>
      <c r="H159" s="88">
        <v>2593350</v>
      </c>
      <c r="I159" s="89" t="s">
        <v>46</v>
      </c>
      <c r="J159" s="89" t="s">
        <v>46</v>
      </c>
      <c r="K159" s="88">
        <v>2206600</v>
      </c>
      <c r="L159" s="89" t="s">
        <v>46</v>
      </c>
      <c r="M159" s="52">
        <f>SUM(H159:L159)</f>
        <v>4799950</v>
      </c>
      <c r="N159" s="13" t="s">
        <v>279</v>
      </c>
      <c r="P159" s="139"/>
    </row>
    <row r="160" spans="1:17" ht="19.5" customHeight="1">
      <c r="A160" s="7"/>
      <c r="B160" s="39" t="s">
        <v>225</v>
      </c>
      <c r="C160" s="91" t="s">
        <v>44</v>
      </c>
      <c r="D160" s="88">
        <v>35</v>
      </c>
      <c r="E160" s="88">
        <v>2576</v>
      </c>
      <c r="F160" s="88">
        <v>8066</v>
      </c>
      <c r="G160" s="89" t="s">
        <v>46</v>
      </c>
      <c r="H160" s="88">
        <v>1100250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52">
        <f>SUM(H160:L160)</f>
        <v>1100250</v>
      </c>
      <c r="N160" s="13" t="s">
        <v>125</v>
      </c>
      <c r="P160" s="138"/>
    </row>
    <row r="161" spans="1:16" ht="31.5">
      <c r="A161" s="71"/>
      <c r="B161" s="73" t="s">
        <v>226</v>
      </c>
      <c r="C161" s="91" t="s">
        <v>219</v>
      </c>
      <c r="D161" s="77">
        <v>86</v>
      </c>
      <c r="E161" s="77">
        <v>17505</v>
      </c>
      <c r="F161" s="78">
        <v>68424</v>
      </c>
      <c r="G161" s="89" t="s">
        <v>46</v>
      </c>
      <c r="H161" s="77">
        <v>8325450</v>
      </c>
      <c r="I161" s="72" t="s">
        <v>46</v>
      </c>
      <c r="J161" s="72" t="s">
        <v>46</v>
      </c>
      <c r="K161" s="78">
        <v>6149642</v>
      </c>
      <c r="L161" s="2" t="s">
        <v>46</v>
      </c>
      <c r="M161" s="80">
        <f>SUM(H161:L161)</f>
        <v>14475092</v>
      </c>
      <c r="N161" s="12" t="s">
        <v>280</v>
      </c>
      <c r="P161" s="138"/>
    </row>
    <row r="162" spans="1:16">
      <c r="A162" s="7"/>
      <c r="B162" s="39" t="s">
        <v>227</v>
      </c>
      <c r="C162" s="91" t="s">
        <v>45</v>
      </c>
      <c r="D162" s="85">
        <v>46</v>
      </c>
      <c r="E162" s="85">
        <v>2685</v>
      </c>
      <c r="F162" s="85">
        <v>11978</v>
      </c>
      <c r="G162" s="86" t="s">
        <v>46</v>
      </c>
      <c r="H162" s="86" t="s">
        <v>46</v>
      </c>
      <c r="I162" s="86" t="s">
        <v>46</v>
      </c>
      <c r="J162" s="85">
        <v>150000</v>
      </c>
      <c r="K162" s="85">
        <v>2272798</v>
      </c>
      <c r="L162" s="86" t="s">
        <v>46</v>
      </c>
      <c r="M162" s="40">
        <f>SUM(J162:L162)</f>
        <v>2422798</v>
      </c>
      <c r="N162" s="12" t="s">
        <v>228</v>
      </c>
      <c r="P162" s="139"/>
    </row>
    <row r="163" spans="1:16">
      <c r="A163" s="7"/>
      <c r="B163" s="109" t="s">
        <v>229</v>
      </c>
      <c r="C163" s="91" t="s">
        <v>219</v>
      </c>
      <c r="D163" s="86" t="s">
        <v>46</v>
      </c>
      <c r="E163" s="85">
        <v>4689</v>
      </c>
      <c r="F163" s="85">
        <v>20384</v>
      </c>
      <c r="G163" s="86"/>
      <c r="H163" s="97"/>
      <c r="I163" s="97"/>
      <c r="J163" s="86" t="s">
        <v>46</v>
      </c>
      <c r="K163" s="85">
        <v>2206600</v>
      </c>
      <c r="L163" s="97"/>
      <c r="M163" s="40">
        <f>SUM(K163:L163)</f>
        <v>2206600</v>
      </c>
      <c r="N163" s="60" t="s">
        <v>230</v>
      </c>
      <c r="P163" s="138"/>
    </row>
    <row r="164" spans="1:16" ht="30">
      <c r="A164" s="7"/>
      <c r="B164" s="39" t="s">
        <v>231</v>
      </c>
      <c r="C164" s="91" t="s">
        <v>219</v>
      </c>
      <c r="D164" s="88">
        <v>6</v>
      </c>
      <c r="E164" s="88">
        <v>10530</v>
      </c>
      <c r="F164" s="88">
        <v>46520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11033000</v>
      </c>
      <c r="L164" s="89" t="s">
        <v>46</v>
      </c>
      <c r="M164" s="52">
        <f>SUM(K164:L164)</f>
        <v>11033000</v>
      </c>
      <c r="N164" s="12" t="s">
        <v>281</v>
      </c>
      <c r="P164" s="138"/>
    </row>
    <row r="165" spans="1:16" ht="29.25" customHeight="1">
      <c r="A165" s="7"/>
      <c r="B165" s="99" t="s">
        <v>233</v>
      </c>
      <c r="C165" s="106" t="s">
        <v>219</v>
      </c>
      <c r="D165" s="107">
        <v>14</v>
      </c>
      <c r="E165" s="107">
        <v>1766</v>
      </c>
      <c r="F165" s="107">
        <v>6937</v>
      </c>
      <c r="G165" s="108" t="s">
        <v>46</v>
      </c>
      <c r="H165" s="108" t="s">
        <v>46</v>
      </c>
      <c r="I165" s="108" t="s">
        <v>46</v>
      </c>
      <c r="J165" s="108" t="s">
        <v>46</v>
      </c>
      <c r="K165" s="107">
        <v>2206600</v>
      </c>
      <c r="L165" s="108" t="s">
        <v>46</v>
      </c>
      <c r="M165" s="52">
        <f>SUM(K165:L165)</f>
        <v>2206600</v>
      </c>
      <c r="N165" s="61" t="s">
        <v>234</v>
      </c>
      <c r="P165" s="138"/>
    </row>
    <row r="166" spans="1:16" ht="31.5">
      <c r="A166" s="7"/>
      <c r="B166" s="39" t="s">
        <v>235</v>
      </c>
      <c r="C166" s="106" t="s">
        <v>219</v>
      </c>
      <c r="D166" s="86" t="s">
        <v>46</v>
      </c>
      <c r="E166" s="88">
        <v>760</v>
      </c>
      <c r="F166" s="88">
        <v>3099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219500</v>
      </c>
      <c r="L166" s="89" t="s">
        <v>46</v>
      </c>
      <c r="M166" s="52">
        <f>SUM(K166:L166)</f>
        <v>219500</v>
      </c>
      <c r="N166" s="12" t="s">
        <v>236</v>
      </c>
      <c r="P166" s="138"/>
    </row>
    <row r="167" spans="1:16">
      <c r="A167" s="7"/>
      <c r="B167" s="39" t="s">
        <v>237</v>
      </c>
      <c r="C167" s="91" t="s">
        <v>219</v>
      </c>
      <c r="D167" s="89" t="s">
        <v>46</v>
      </c>
      <c r="E167" s="88">
        <v>50</v>
      </c>
      <c r="F167" s="88">
        <v>205</v>
      </c>
      <c r="G167" s="89" t="s">
        <v>46</v>
      </c>
      <c r="H167" s="88">
        <v>153000</v>
      </c>
      <c r="I167" s="89" t="s">
        <v>46</v>
      </c>
      <c r="J167" s="89" t="s">
        <v>46</v>
      </c>
      <c r="K167" s="88">
        <v>406500</v>
      </c>
      <c r="L167" s="89" t="s">
        <v>46</v>
      </c>
      <c r="M167" s="52">
        <f>SUM(H167:L167)</f>
        <v>559500</v>
      </c>
      <c r="N167" s="12" t="s">
        <v>282</v>
      </c>
    </row>
    <row r="168" spans="1:16" ht="33.75" customHeight="1">
      <c r="A168" s="4"/>
      <c r="B168" s="182" t="s">
        <v>47</v>
      </c>
      <c r="C168" s="183"/>
      <c r="D168" s="120">
        <v>341</v>
      </c>
      <c r="E168" s="120">
        <v>111896</v>
      </c>
      <c r="F168" s="120">
        <v>452260</v>
      </c>
      <c r="G168" s="121" t="s">
        <v>46</v>
      </c>
      <c r="H168" s="120">
        <v>15660200</v>
      </c>
      <c r="I168" s="121" t="s">
        <v>46</v>
      </c>
      <c r="J168" s="120">
        <v>400000</v>
      </c>
      <c r="K168" s="120">
        <v>41201420</v>
      </c>
      <c r="L168" s="133" t="s">
        <v>46</v>
      </c>
      <c r="M168" s="98">
        <f>SUM(H168:L168)</f>
        <v>57261620</v>
      </c>
      <c r="N168" s="32"/>
    </row>
    <row r="169" spans="1:16">
      <c r="A169" s="5">
        <v>12</v>
      </c>
      <c r="B169" s="26" t="s">
        <v>239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6">
      <c r="A170" s="7"/>
      <c r="B170" s="39" t="s">
        <v>240</v>
      </c>
      <c r="C170" s="39" t="s">
        <v>103</v>
      </c>
      <c r="D170" s="89" t="s">
        <v>46</v>
      </c>
      <c r="E170" s="88">
        <v>81</v>
      </c>
      <c r="F170" s="88">
        <v>500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41" t="s">
        <v>46</v>
      </c>
      <c r="N170" s="8" t="s">
        <v>50</v>
      </c>
    </row>
    <row r="171" spans="1:16" ht="33">
      <c r="A171" s="7"/>
      <c r="B171" s="39" t="s">
        <v>241</v>
      </c>
      <c r="C171" s="39" t="s">
        <v>42</v>
      </c>
      <c r="D171" s="89" t="s">
        <v>46</v>
      </c>
      <c r="E171" s="88">
        <v>742</v>
      </c>
      <c r="F171" s="88">
        <v>2695</v>
      </c>
      <c r="G171" s="89" t="s">
        <v>46</v>
      </c>
      <c r="H171" s="88">
        <v>16650</v>
      </c>
      <c r="I171" s="89" t="s">
        <v>46</v>
      </c>
      <c r="J171" s="89" t="s">
        <v>46</v>
      </c>
      <c r="K171" s="88">
        <v>317070</v>
      </c>
      <c r="L171" s="89" t="s">
        <v>46</v>
      </c>
      <c r="M171" s="81">
        <f>SUM(H171:L171)</f>
        <v>333720</v>
      </c>
      <c r="N171" s="8" t="s">
        <v>242</v>
      </c>
    </row>
    <row r="172" spans="1:16">
      <c r="A172" s="7"/>
      <c r="B172" s="39" t="s">
        <v>243</v>
      </c>
      <c r="C172" s="39" t="s">
        <v>42</v>
      </c>
      <c r="D172" s="89"/>
      <c r="E172" s="88">
        <v>193</v>
      </c>
      <c r="F172" s="88">
        <v>839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9" t="s">
        <v>46</v>
      </c>
      <c r="L172" s="89" t="s">
        <v>46</v>
      </c>
      <c r="M172" s="64"/>
      <c r="N172" s="8" t="s">
        <v>50</v>
      </c>
    </row>
    <row r="173" spans="1:16" ht="33">
      <c r="A173" s="7"/>
      <c r="B173" s="39" t="s">
        <v>244</v>
      </c>
      <c r="C173" s="91" t="s">
        <v>45</v>
      </c>
      <c r="D173" s="88">
        <v>27</v>
      </c>
      <c r="E173" s="88">
        <v>131</v>
      </c>
      <c r="F173" s="88">
        <v>573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1065030</v>
      </c>
      <c r="L173" s="89" t="s">
        <v>46</v>
      </c>
      <c r="M173" s="81">
        <f>SUM(K173:L173)</f>
        <v>1065030</v>
      </c>
      <c r="N173" s="8" t="s">
        <v>274</v>
      </c>
    </row>
    <row r="174" spans="1:16" ht="33">
      <c r="A174" s="7"/>
      <c r="B174" s="39" t="s">
        <v>246</v>
      </c>
      <c r="C174" s="91" t="s">
        <v>247</v>
      </c>
      <c r="D174" s="89" t="s">
        <v>46</v>
      </c>
      <c r="E174" s="88">
        <v>13903</v>
      </c>
      <c r="F174" s="88">
        <v>55478</v>
      </c>
      <c r="G174" s="89" t="s">
        <v>46</v>
      </c>
      <c r="H174" s="89" t="s">
        <v>46</v>
      </c>
      <c r="I174" s="89" t="s">
        <v>46</v>
      </c>
      <c r="J174" s="89" t="s">
        <v>46</v>
      </c>
      <c r="K174" s="88">
        <v>9170640</v>
      </c>
      <c r="L174" s="89" t="s">
        <v>46</v>
      </c>
      <c r="M174" s="81">
        <f>SUM(K174:L174)</f>
        <v>9170640</v>
      </c>
      <c r="N174" s="8" t="s">
        <v>275</v>
      </c>
    </row>
    <row r="175" spans="1:16" ht="27">
      <c r="A175" s="7"/>
      <c r="B175" s="39" t="s">
        <v>248</v>
      </c>
      <c r="C175" s="91" t="s">
        <v>247</v>
      </c>
      <c r="D175" s="89" t="s">
        <v>46</v>
      </c>
      <c r="E175" s="88">
        <v>671</v>
      </c>
      <c r="F175" s="88">
        <v>2133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4910520</v>
      </c>
      <c r="L175" s="89" t="s">
        <v>46</v>
      </c>
      <c r="M175" s="81">
        <f>SUM(K175:L175)</f>
        <v>4910520</v>
      </c>
      <c r="N175" s="13" t="s">
        <v>249</v>
      </c>
    </row>
    <row r="176" spans="1:16" ht="31.5">
      <c r="A176" s="7"/>
      <c r="B176" s="39" t="s">
        <v>250</v>
      </c>
      <c r="C176" s="91" t="s">
        <v>251</v>
      </c>
      <c r="D176" s="89" t="s">
        <v>46</v>
      </c>
      <c r="E176" s="88">
        <v>172</v>
      </c>
      <c r="F176" s="88">
        <v>698</v>
      </c>
      <c r="G176" s="89" t="s">
        <v>46</v>
      </c>
      <c r="H176" s="89" t="s">
        <v>46</v>
      </c>
      <c r="I176" s="89" t="s">
        <v>46</v>
      </c>
      <c r="J176" s="89" t="s">
        <v>46</v>
      </c>
      <c r="K176" s="89" t="s">
        <v>46</v>
      </c>
      <c r="L176" s="89" t="s">
        <v>46</v>
      </c>
      <c r="M176" s="41" t="s">
        <v>46</v>
      </c>
      <c r="N176" s="12" t="s">
        <v>265</v>
      </c>
    </row>
    <row r="177" spans="1:14">
      <c r="A177" s="4"/>
      <c r="B177" s="180" t="s">
        <v>252</v>
      </c>
      <c r="C177" s="181"/>
      <c r="D177" s="120">
        <f>SUM(D173:D176)</f>
        <v>27</v>
      </c>
      <c r="E177" s="120">
        <f>SUM(E170:E176)</f>
        <v>15893</v>
      </c>
      <c r="F177" s="120">
        <f>SUM(F170:F176)</f>
        <v>62916</v>
      </c>
      <c r="G177" s="121" t="s">
        <v>46</v>
      </c>
      <c r="H177" s="120">
        <f>SUM(H171:H176)</f>
        <v>16650</v>
      </c>
      <c r="I177" s="121" t="s">
        <v>46</v>
      </c>
      <c r="J177" s="121" t="s">
        <v>46</v>
      </c>
      <c r="K177" s="120">
        <f>SUM(K171:K176)</f>
        <v>15463260</v>
      </c>
      <c r="L177" s="121" t="s">
        <v>46</v>
      </c>
      <c r="M177" s="98">
        <f>SUM(M171:M176)</f>
        <v>15479910</v>
      </c>
      <c r="N177" s="32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</sheetData>
  <mergeCells count="80">
    <mergeCell ref="B177:C177"/>
    <mergeCell ref="B168:C168"/>
    <mergeCell ref="G27:G28"/>
    <mergeCell ref="H27:M27"/>
    <mergeCell ref="N27:N28"/>
    <mergeCell ref="B33:C33"/>
    <mergeCell ref="A128:N128"/>
    <mergeCell ref="F156:F157"/>
    <mergeCell ref="G156:G157"/>
    <mergeCell ref="H156:M156"/>
    <mergeCell ref="N156:N157"/>
    <mergeCell ref="A129:A130"/>
    <mergeCell ref="B129:B130"/>
    <mergeCell ref="C129:C130"/>
    <mergeCell ref="D129:E129"/>
    <mergeCell ref="F129:F130"/>
    <mergeCell ref="A1:N1"/>
    <mergeCell ref="B89:C89"/>
    <mergeCell ref="B57:C57"/>
    <mergeCell ref="B37:C37"/>
    <mergeCell ref="B32:C32"/>
    <mergeCell ref="B68:C68"/>
    <mergeCell ref="A51:N51"/>
    <mergeCell ref="A52:A53"/>
    <mergeCell ref="B52:B53"/>
    <mergeCell ref="C52:C53"/>
    <mergeCell ref="D52:E52"/>
    <mergeCell ref="F52:F53"/>
    <mergeCell ref="G52:G53"/>
    <mergeCell ref="H52:M52"/>
    <mergeCell ref="N52:N53"/>
    <mergeCell ref="G129:G130"/>
    <mergeCell ref="H129:M129"/>
    <mergeCell ref="A2:N2"/>
    <mergeCell ref="A3:A4"/>
    <mergeCell ref="B3:B4"/>
    <mergeCell ref="C3:C4"/>
    <mergeCell ref="D3:E3"/>
    <mergeCell ref="F3:F4"/>
    <mergeCell ref="G3:G4"/>
    <mergeCell ref="H3:M3"/>
    <mergeCell ref="N3:N4"/>
    <mergeCell ref="N129:N130"/>
    <mergeCell ref="N78:N79"/>
    <mergeCell ref="A105:N105"/>
    <mergeCell ref="A106:A107"/>
    <mergeCell ref="B106:B107"/>
    <mergeCell ref="A155:N155"/>
    <mergeCell ref="A156:A157"/>
    <mergeCell ref="B156:B157"/>
    <mergeCell ref="C156:C157"/>
    <mergeCell ref="D156:E156"/>
    <mergeCell ref="N106:N107"/>
    <mergeCell ref="B95:C95"/>
    <mergeCell ref="A78:A79"/>
    <mergeCell ref="B78:B79"/>
    <mergeCell ref="C78:C79"/>
    <mergeCell ref="D78:E78"/>
    <mergeCell ref="F78:F79"/>
    <mergeCell ref="C106:C107"/>
    <mergeCell ref="D106:E106"/>
    <mergeCell ref="F106:F107"/>
    <mergeCell ref="G106:G107"/>
    <mergeCell ref="H106:M106"/>
    <mergeCell ref="B122:C122"/>
    <mergeCell ref="B5:C5"/>
    <mergeCell ref="B38:C38"/>
    <mergeCell ref="B47:D47"/>
    <mergeCell ref="B58:C58"/>
    <mergeCell ref="B90:C90"/>
    <mergeCell ref="B69:C69"/>
    <mergeCell ref="A77:N77"/>
    <mergeCell ref="G78:G79"/>
    <mergeCell ref="H78:M78"/>
    <mergeCell ref="A26:N26"/>
    <mergeCell ref="A27:A28"/>
    <mergeCell ref="B27:B28"/>
    <mergeCell ref="C27:C28"/>
    <mergeCell ref="D27:E27"/>
    <mergeCell ref="F27:F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5"/>
  <sheetViews>
    <sheetView topLeftCell="A124"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ht="21.75">
      <c r="A2" s="174" t="s">
        <v>63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>
      <c r="A3" s="170" t="s">
        <v>1</v>
      </c>
      <c r="B3" s="170" t="s">
        <v>2</v>
      </c>
      <c r="C3" s="170" t="s">
        <v>48</v>
      </c>
      <c r="D3" s="170" t="s">
        <v>3</v>
      </c>
      <c r="E3" s="170"/>
      <c r="F3" s="170" t="s">
        <v>4</v>
      </c>
      <c r="G3" s="170" t="s">
        <v>49</v>
      </c>
      <c r="H3" s="170" t="s">
        <v>5</v>
      </c>
      <c r="I3" s="170"/>
      <c r="J3" s="170"/>
      <c r="K3" s="170"/>
      <c r="L3" s="170"/>
      <c r="M3" s="170"/>
      <c r="N3" s="171" t="s">
        <v>6</v>
      </c>
    </row>
    <row r="4" spans="1:14" ht="78">
      <c r="A4" s="170"/>
      <c r="B4" s="170"/>
      <c r="C4" s="170"/>
      <c r="D4" s="66" t="s">
        <v>13</v>
      </c>
      <c r="E4" s="66" t="s">
        <v>7</v>
      </c>
      <c r="F4" s="170"/>
      <c r="G4" s="170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72"/>
    </row>
    <row r="5" spans="1:14">
      <c r="A5" s="5">
        <v>1</v>
      </c>
      <c r="B5" s="161" t="s">
        <v>15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2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78" t="s">
        <v>47</v>
      </c>
      <c r="C18" s="179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61" t="s">
        <v>73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159" t="s">
        <v>47</v>
      </c>
      <c r="C23" s="160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61" t="s">
        <v>76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01">
        <v>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</row>
    <row r="30" spans="1:14">
      <c r="A30" s="199" t="s">
        <v>1</v>
      </c>
      <c r="B30" s="199" t="s">
        <v>2</v>
      </c>
      <c r="C30" s="199" t="s">
        <v>48</v>
      </c>
      <c r="D30" s="199" t="s">
        <v>3</v>
      </c>
      <c r="E30" s="199"/>
      <c r="F30" s="199" t="s">
        <v>4</v>
      </c>
      <c r="G30" s="199" t="s">
        <v>49</v>
      </c>
      <c r="H30" s="199" t="s">
        <v>5</v>
      </c>
      <c r="I30" s="199"/>
      <c r="J30" s="199"/>
      <c r="K30" s="199"/>
      <c r="L30" s="199"/>
      <c r="M30" s="199"/>
      <c r="N30" s="171" t="s">
        <v>6</v>
      </c>
    </row>
    <row r="31" spans="1:14" ht="78">
      <c r="A31" s="199"/>
      <c r="B31" s="199"/>
      <c r="C31" s="199"/>
      <c r="D31" s="2" t="s">
        <v>13</v>
      </c>
      <c r="E31" s="2" t="s">
        <v>7</v>
      </c>
      <c r="F31" s="199"/>
      <c r="G31" s="199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72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188" t="s">
        <v>87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63"/>
      <c r="N36" s="190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159" t="s">
        <v>47</v>
      </c>
      <c r="C43" s="160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164" t="s">
        <v>253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165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159" t="s">
        <v>47</v>
      </c>
      <c r="C54" s="160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193">
        <v>3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5"/>
    </row>
    <row r="56" spans="1:14">
      <c r="A56" s="170" t="s">
        <v>1</v>
      </c>
      <c r="B56" s="170" t="s">
        <v>2</v>
      </c>
      <c r="C56" s="170" t="s">
        <v>48</v>
      </c>
      <c r="D56" s="170" t="s">
        <v>3</v>
      </c>
      <c r="E56" s="170"/>
      <c r="F56" s="170" t="s">
        <v>4</v>
      </c>
      <c r="G56" s="170" t="s">
        <v>49</v>
      </c>
      <c r="H56" s="170" t="s">
        <v>5</v>
      </c>
      <c r="I56" s="170"/>
      <c r="J56" s="170"/>
      <c r="K56" s="170"/>
      <c r="L56" s="170"/>
      <c r="M56" s="170"/>
      <c r="N56" s="171" t="s">
        <v>6</v>
      </c>
    </row>
    <row r="57" spans="1:14" ht="78">
      <c r="A57" s="170"/>
      <c r="B57" s="170"/>
      <c r="C57" s="170"/>
      <c r="D57" s="66" t="s">
        <v>13</v>
      </c>
      <c r="E57" s="66" t="s">
        <v>7</v>
      </c>
      <c r="F57" s="170"/>
      <c r="G57" s="170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72"/>
    </row>
    <row r="58" spans="1:14">
      <c r="A58" s="71"/>
      <c r="B58" s="166" t="s">
        <v>254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67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159" t="s">
        <v>47</v>
      </c>
      <c r="C75" s="160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188" t="s">
        <v>143</v>
      </c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90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188" t="s">
        <v>147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63"/>
      <c r="N81" s="190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196">
        <v>4</v>
      </c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97"/>
    </row>
    <row r="85" spans="1:14">
      <c r="A85" s="170" t="s">
        <v>1</v>
      </c>
      <c r="B85" s="170" t="s">
        <v>2</v>
      </c>
      <c r="C85" s="170" t="s">
        <v>48</v>
      </c>
      <c r="D85" s="170" t="s">
        <v>3</v>
      </c>
      <c r="E85" s="170"/>
      <c r="F85" s="170" t="s">
        <v>4</v>
      </c>
      <c r="G85" s="170" t="s">
        <v>49</v>
      </c>
      <c r="H85" s="170" t="s">
        <v>5</v>
      </c>
      <c r="I85" s="170"/>
      <c r="J85" s="170"/>
      <c r="K85" s="170"/>
      <c r="L85" s="170"/>
      <c r="M85" s="170"/>
      <c r="N85" s="171" t="s">
        <v>6</v>
      </c>
    </row>
    <row r="86" spans="1:14" ht="78">
      <c r="A86" s="170"/>
      <c r="B86" s="170"/>
      <c r="C86" s="170"/>
      <c r="D86" s="66" t="s">
        <v>13</v>
      </c>
      <c r="E86" s="66" t="s">
        <v>7</v>
      </c>
      <c r="F86" s="170"/>
      <c r="G86" s="170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72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61" t="s">
        <v>151</v>
      </c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2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188" t="s">
        <v>175</v>
      </c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63"/>
      <c r="N108" s="190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193">
        <v>5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5"/>
    </row>
    <row r="115" spans="1:14">
      <c r="A115" s="170" t="s">
        <v>1</v>
      </c>
      <c r="B115" s="170" t="s">
        <v>2</v>
      </c>
      <c r="C115" s="170" t="s">
        <v>48</v>
      </c>
      <c r="D115" s="170" t="s">
        <v>3</v>
      </c>
      <c r="E115" s="170"/>
      <c r="F115" s="170" t="s">
        <v>4</v>
      </c>
      <c r="G115" s="170" t="s">
        <v>49</v>
      </c>
      <c r="H115" s="170" t="s">
        <v>5</v>
      </c>
      <c r="I115" s="170"/>
      <c r="J115" s="170"/>
      <c r="K115" s="170"/>
      <c r="L115" s="170"/>
      <c r="M115" s="170"/>
      <c r="N115" s="171" t="s">
        <v>6</v>
      </c>
    </row>
    <row r="116" spans="1:14" ht="78">
      <c r="A116" s="170"/>
      <c r="B116" s="170"/>
      <c r="C116" s="170"/>
      <c r="D116" s="66" t="s">
        <v>13</v>
      </c>
      <c r="E116" s="66" t="s">
        <v>7</v>
      </c>
      <c r="F116" s="170"/>
      <c r="G116" s="170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72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61" t="s">
        <v>202</v>
      </c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2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193">
        <v>6</v>
      </c>
      <c r="B144" s="19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5"/>
    </row>
    <row r="145" spans="1:14">
      <c r="A145" s="170" t="s">
        <v>1</v>
      </c>
      <c r="B145" s="170" t="s">
        <v>2</v>
      </c>
      <c r="C145" s="170" t="s">
        <v>48</v>
      </c>
      <c r="D145" s="170" t="s">
        <v>3</v>
      </c>
      <c r="E145" s="170"/>
      <c r="F145" s="170" t="s">
        <v>4</v>
      </c>
      <c r="G145" s="170" t="s">
        <v>49</v>
      </c>
      <c r="H145" s="170" t="s">
        <v>5</v>
      </c>
      <c r="I145" s="170"/>
      <c r="J145" s="170"/>
      <c r="K145" s="170"/>
      <c r="L145" s="170"/>
      <c r="M145" s="170"/>
      <c r="N145" s="171" t="s">
        <v>6</v>
      </c>
    </row>
    <row r="146" spans="1:14" ht="78">
      <c r="A146" s="170"/>
      <c r="B146" s="170"/>
      <c r="C146" s="170"/>
      <c r="D146" s="66" t="s">
        <v>13</v>
      </c>
      <c r="E146" s="66" t="s">
        <v>7</v>
      </c>
      <c r="F146" s="170"/>
      <c r="G146" s="170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72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188" t="s">
        <v>239</v>
      </c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63"/>
      <c r="N155" s="190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15" workbookViewId="0">
      <selection activeCell="A115" sqref="A1:XFD1048576"/>
    </sheetView>
  </sheetViews>
  <sheetFormatPr defaultRowHeight="19.5"/>
  <cols>
    <col min="1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2015-08-14T13:04:33Z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