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17-10-15" sheetId="3" r:id="rId1"/>
  </sheets>
  <calcPr calcId="124519"/>
</workbook>
</file>

<file path=xl/calcChain.xml><?xml version="1.0" encoding="utf-8"?>
<calcChain xmlns="http://schemas.openxmlformats.org/spreadsheetml/2006/main">
  <c r="N40" i="3"/>
  <c r="N7"/>
  <c r="N8"/>
  <c r="N9"/>
  <c r="N10"/>
  <c r="N11"/>
  <c r="N12"/>
  <c r="N13"/>
  <c r="N14"/>
  <c r="N17"/>
  <c r="N19"/>
  <c r="N20"/>
  <c r="N21"/>
  <c r="N23"/>
  <c r="N24"/>
  <c r="N206" l="1"/>
  <c r="N205"/>
  <c r="N145"/>
  <c r="N144"/>
  <c r="N124"/>
  <c r="N123"/>
  <c r="J79"/>
  <c r="N70"/>
  <c r="N71"/>
  <c r="N72"/>
  <c r="N73"/>
  <c r="N74"/>
  <c r="N75"/>
  <c r="N76"/>
  <c r="N77"/>
  <c r="N78"/>
  <c r="L67"/>
  <c r="K67"/>
  <c r="J67"/>
  <c r="H67"/>
  <c r="N65"/>
  <c r="N63"/>
  <c r="N64"/>
  <c r="N62"/>
  <c r="N61"/>
  <c r="N60"/>
  <c r="N67" l="1"/>
  <c r="N79"/>
  <c r="F139"/>
  <c r="E139"/>
  <c r="D139"/>
  <c r="D186" l="1"/>
  <c r="F203" l="1"/>
  <c r="E203"/>
  <c r="N29"/>
  <c r="N192" l="1"/>
  <c r="N34" l="1"/>
  <c r="N35"/>
  <c r="F186"/>
  <c r="E186"/>
  <c r="F79"/>
  <c r="E79"/>
  <c r="N167"/>
  <c r="N168"/>
  <c r="N170"/>
  <c r="N173"/>
  <c r="N174"/>
  <c r="N175"/>
  <c r="N176"/>
  <c r="N177"/>
  <c r="N178"/>
  <c r="N179"/>
  <c r="N180"/>
  <c r="N181"/>
  <c r="N182"/>
  <c r="N183"/>
  <c r="N184"/>
  <c r="N185"/>
  <c r="K186"/>
  <c r="H186"/>
  <c r="J186"/>
  <c r="J169"/>
  <c r="N169" s="1"/>
  <c r="N186" l="1"/>
  <c r="N38"/>
  <c r="G79" l="1"/>
  <c r="D162" l="1"/>
  <c r="L55"/>
  <c r="K55"/>
  <c r="J55"/>
  <c r="H55"/>
  <c r="N52"/>
  <c r="N48"/>
  <c r="E162"/>
  <c r="N42"/>
  <c r="N55" l="1"/>
  <c r="H46"/>
  <c r="E198" l="1"/>
  <c r="F198"/>
  <c r="F162"/>
  <c r="D113"/>
  <c r="E113"/>
  <c r="F113"/>
  <c r="E106"/>
  <c r="F106"/>
  <c r="D79"/>
  <c r="D67"/>
  <c r="E67"/>
  <c r="F67"/>
  <c r="E55"/>
  <c r="F55"/>
  <c r="D46"/>
  <c r="E46"/>
  <c r="F46"/>
  <c r="D106" l="1"/>
  <c r="K198"/>
  <c r="L79"/>
  <c r="N53" l="1"/>
  <c r="H198"/>
  <c r="N195"/>
  <c r="N194"/>
  <c r="K162"/>
  <c r="H162"/>
  <c r="N149"/>
  <c r="N148"/>
  <c r="K139"/>
  <c r="N139" s="1"/>
  <c r="N131"/>
  <c r="N130"/>
  <c r="N129"/>
  <c r="N128"/>
  <c r="N126"/>
  <c r="N122"/>
  <c r="N121"/>
  <c r="N120"/>
  <c r="N119"/>
  <c r="N118"/>
  <c r="K113"/>
  <c r="I113"/>
  <c r="N110"/>
  <c r="N109"/>
  <c r="N108"/>
  <c r="I106"/>
  <c r="H106"/>
  <c r="N104"/>
  <c r="N103"/>
  <c r="N102"/>
  <c r="K100"/>
  <c r="G100"/>
  <c r="F100"/>
  <c r="E100"/>
  <c r="N93"/>
  <c r="N91"/>
  <c r="N90"/>
  <c r="N88"/>
  <c r="N84"/>
  <c r="N83"/>
  <c r="N82"/>
  <c r="N81"/>
  <c r="K79"/>
  <c r="G67"/>
  <c r="G55"/>
  <c r="N51"/>
  <c r="L46"/>
  <c r="K46"/>
  <c r="J46"/>
  <c r="G46"/>
  <c r="N43"/>
  <c r="N162" l="1"/>
  <c r="N198"/>
  <c r="N46"/>
  <c r="N100"/>
  <c r="N106"/>
  <c r="N113"/>
</calcChain>
</file>

<file path=xl/sharedStrings.xml><?xml version="1.0" encoding="utf-8"?>
<sst xmlns="http://schemas.openxmlformats.org/spreadsheetml/2006/main" count="1599" uniqueCount="304">
  <si>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</si>
  <si>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</si>
  <si>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</si>
  <si>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</si>
  <si>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</si>
  <si>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</si>
  <si>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</si>
  <si>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</si>
  <si>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</si>
  <si>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</si>
  <si>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</si>
  <si>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</si>
  <si>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</si>
  <si>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</si>
  <si>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</si>
  <si>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</si>
  <si>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</si>
  <si>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</si>
  <si>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</si>
  <si>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</si>
  <si>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</si>
  <si>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</si>
  <si>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</si>
  <si>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</si>
  <si>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</si>
  <si>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</si>
  <si>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</si>
  <si>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</si>
  <si>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</si>
  <si>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</si>
  <si>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</si>
  <si>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</si>
  <si>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</si>
  <si>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</si>
  <si>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</si>
  <si>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</si>
  <si>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</si>
  <si>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</si>
  <si>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</si>
  <si>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</si>
  <si>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</si>
  <si>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</si>
  <si>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</si>
  <si>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</si>
  <si>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</si>
  <si>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</si>
  <si>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</si>
  <si>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</si>
  <si>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</si>
  <si>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</si>
  <si>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</si>
  <si>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</si>
  <si>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</si>
  <si>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</si>
  <si>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</si>
  <si>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</si>
  <si>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</si>
  <si>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</si>
  <si>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</si>
  <si>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</si>
  <si>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</si>
  <si>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</si>
  <si>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</si>
  <si>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</si>
  <si>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</si>
  <si>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</si>
  <si>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</si>
  <si>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</si>
  <si>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</si>
  <si>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</si>
  <si>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</si>
  <si>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</si>
  <si>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</si>
  <si>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</si>
  <si>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</si>
  <si>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</si>
  <si>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</si>
  <si>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</si>
  <si>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</si>
  <si>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</si>
  <si>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</si>
  <si>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</si>
  <si>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</si>
  <si>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</si>
  <si>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</si>
  <si>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</si>
  <si>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</si>
  <si>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</si>
  <si>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</si>
  <si>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</si>
  <si>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</si>
  <si>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</si>
  <si>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</si>
  <si>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</si>
  <si>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</si>
  <si>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</si>
  <si>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</si>
  <si>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</si>
  <si>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</si>
  <si>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</si>
  <si>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</si>
  <si>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</si>
  <si>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</si>
  <si>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</si>
  <si>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</si>
  <si>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</si>
  <si>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</si>
  <si>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</si>
  <si>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</si>
  <si>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</si>
  <si>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</si>
  <si>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</si>
  <si>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</si>
  <si>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</si>
  <si>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</si>
  <si>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</si>
  <si>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</si>
  <si>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</si>
  <si>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</si>
  <si>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</si>
  <si>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</si>
  <si>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</si>
  <si>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</si>
  <si>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</si>
  <si>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</si>
  <si>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</si>
  <si>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</si>
  <si>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</si>
  <si>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</si>
  <si>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</si>
  <si>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</si>
  <si>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</si>
  <si>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</si>
  <si>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</si>
  <si>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</si>
  <si>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</si>
  <si>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</si>
  <si>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</si>
  <si>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</si>
  <si>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</si>
  <si>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</si>
  <si>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</si>
  <si>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</si>
  <si>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</si>
  <si>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</si>
  <si>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</si>
  <si>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</si>
  <si>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</si>
  <si>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</si>
  <si>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</si>
  <si>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</si>
  <si>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</si>
  <si>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</si>
  <si>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</si>
  <si>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</si>
  <si>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</si>
  <si>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</si>
  <si>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</si>
  <si>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</si>
  <si>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</si>
  <si>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</si>
  <si>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</si>
  <si>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</si>
  <si>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</si>
  <si>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</si>
  <si>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</si>
  <si>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</si>
  <si>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</si>
  <si>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</si>
  <si>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</si>
  <si>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</si>
  <si>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</si>
  <si>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</si>
  <si>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</si>
  <si>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</si>
  <si>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</si>
  <si>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</si>
  <si>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</si>
  <si>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</si>
  <si>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</si>
  <si>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</si>
  <si>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</si>
  <si>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</si>
  <si>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</si>
  <si>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</si>
  <si>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</si>
  <si>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</si>
  <si>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</si>
  <si>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</si>
  <si>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</si>
  <si>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</si>
  <si>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</si>
  <si>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</si>
  <si>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</si>
  <si>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</si>
  <si>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</si>
  <si>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</si>
  <si>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</si>
  <si>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</si>
  <si>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</si>
  <si>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</si>
  <si>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</si>
  <si>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</si>
  <si>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</si>
  <si>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</si>
  <si>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</si>
  <si>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</si>
  <si>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</si>
  <si>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</si>
  <si>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</si>
  <si>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</si>
  <si>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</si>
  <si>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</si>
  <si>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</si>
  <si>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</si>
  <si>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</si>
  <si>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</si>
  <si>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</si>
  <si>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</si>
  <si>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</si>
  <si>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</si>
  <si>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</si>
  <si>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</si>
  <si>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</si>
  <si>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</si>
  <si>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</si>
  <si>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</si>
  <si>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</si>
  <si>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</si>
  <si>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</si>
  <si>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</si>
  <si>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</si>
  <si>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</si>
  <si>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</si>
  <si>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</si>
  <si>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</si>
  <si>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</si>
  <si>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</si>
  <si>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</si>
  <si>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</si>
  <si>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ပစ္စည်း(၄)မျိုး(၆၈၀)(၉)မျိုး(၁)စာ</t>
  </si>
  <si>
    <t>ပြန်လည်ထူ ေထာင်ရေး အတွက်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</si>
  <si>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</si>
  <si>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</si>
  <si>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</si>
  <si>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</si>
  <si>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</si>
  <si>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</si>
  <si>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</si>
  <si>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</si>
  <si>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</si>
  <si>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</si>
  <si>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</si>
  <si>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</si>
  <si>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</si>
  <si>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</si>
  <si>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</si>
  <si>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ပစ္စည်း-(၉)မျိုး(၁၀၀)၊(၄)မျိုး (၄၀၃)၊</t>
  </si>
  <si>
    <t>ပစ္စည်း-၄မျိုး(၅၀၀)</t>
  </si>
  <si>
    <t>ပစ္စည်း(၄)မျိုး(၁၅၀)၊ (၉)မျိုး(၁၀၀)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</si>
  <si>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</si>
  <si>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</si>
  <si>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</si>
  <si>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</si>
  <si>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</si>
  <si>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</si>
  <si>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</si>
  <si>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</si>
  <si>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</si>
  <si>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</si>
  <si>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</si>
  <si>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</si>
  <si>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</si>
  <si>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</si>
  <si>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မှတ်ချက်။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</si>
  <si>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</si>
  <si>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</si>
  <si>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</si>
  <si>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</si>
  <si>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</si>
  <si>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</si>
  <si>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</si>
  <si>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စခန်;သိမ်းပြီး</t>
  </si>
  <si>
    <t>ပစ္စည်း-၄မျိုး(၂၁၇)</t>
  </si>
  <si>
    <t>ပစ္စည်း-(၉)မျိုး(၅၀)</t>
  </si>
  <si>
    <t xml:space="preserve">ပစ္စည်း-၄မျိုး(၁၄၉) </t>
  </si>
  <si>
    <t>ပစ္စည်း-(၄)မျိုး(၁၃၅)</t>
  </si>
  <si>
    <t>ပစ္စည်း(၄)မျိုး(၁၅၀)၊ (၉)မျိုး (၁၀၀)</t>
  </si>
  <si>
    <t>ပစ္စည်း၉မျိုး၁၀၀</t>
  </si>
  <si>
    <t>ပစ္စည်း(၉)မျိုး(၅၀၀)</t>
  </si>
  <si>
    <t>ပစ္စည်း(၄)မျိုး (၃၇)</t>
  </si>
  <si>
    <t>(ကျား၊မ၊ပုဝါ)(၄၀၀)(တီရှပ်+ခြင်ထောင်) (၉၁)၊ စခန်းသိမ်းပြီး</t>
  </si>
  <si>
    <t>ဗန်းမောက်</t>
  </si>
  <si>
    <t>၉-၁၀-၁၅</t>
  </si>
  <si>
    <t>ကယားပြည်နယ်</t>
  </si>
  <si>
    <t>ဖားဆောင်း</t>
  </si>
  <si>
    <t>၁၁-၁၀-၁၅</t>
  </si>
  <si>
    <t>တာချီလိတ်/ကျိုင်းလပ်</t>
  </si>
  <si>
    <t>ပစ္စည်း(၉)မျိုး(၁၀)၊(၄)မျိုး(၃၆)၊ စခန်းသိမ်းပြီး</t>
  </si>
  <si>
    <t>စစ်ကိုင်းတိုင်းဒေသကြီးတွင် ကယ်ဆယ်ရေးစခန်း (၂)ခု ကျန်ရှိပါသည်။</t>
  </si>
  <si>
    <t>ချင်းပြည်နယ်တွင် ကယ်ဆယ်ရေးစခန်း (၃၈)ခု ကျန်ရှိပါသည်။</t>
  </si>
  <si>
    <t>ကယားပြည်နယ်တွင် ကယ်ဆယ်ရေးစခန်း (၆)ခု ရှိပါသည်။</t>
  </si>
  <si>
    <t>ပစ္စည်း-၉မျိုး (၁၀၀)စာ၊စခန်း-(၆)ခု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</si>
  <si>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အောက်တိုဘာလအထိ ထောက်ပံ့မှုအခြေအနေ</t>
    </r>
    <r>
      <rPr>
        <sz val="16"/>
        <color theme="1"/>
        <rFont val="Myanmar2"/>
        <family val="2"/>
      </rPr>
      <t xml:space="preserve"> (၁၇-၁၀-၂၀၁၅)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</si>
</sst>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14"/>
      <color rgb="FFFF0000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164" fontId="0" fillId="0" borderId="1" xfId="0" applyNumberFormat="1" applyBorder="1" applyAlignment="1">
      <alignment horizontal="right" vertical="top"/>
    </xf>
    <xf numFmtId="164" fontId="10" fillId="0" borderId="7" xfId="0" applyNumberFormat="1" applyFont="1" applyBorder="1" applyAlignment="1">
      <alignment vertical="top"/>
    </xf>
    <xf numFmtId="0" fontId="3" fillId="0" borderId="0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3"/>
  <sheetViews>
    <sheetView tabSelected="1" workbookViewId="0">
      <selection activeCell="O41" sqref="O41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2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8" ht="22.5" customHeight="1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8" ht="24" customHeight="1">
      <c r="A3" s="192" t="s">
        <v>303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Q3" s="18"/>
      <c r="R3" s="18"/>
    </row>
    <row r="4" spans="1:18" ht="21" customHeight="1">
      <c r="A4" s="180"/>
      <c r="B4" s="180" t="s">
        <v>2</v>
      </c>
      <c r="C4" s="180" t="s">
        <v>45</v>
      </c>
      <c r="D4" s="176" t="s">
        <v>249</v>
      </c>
      <c r="E4" s="176" t="s">
        <v>255</v>
      </c>
      <c r="F4" s="176" t="s">
        <v>3</v>
      </c>
      <c r="G4" s="180" t="s">
        <v>46</v>
      </c>
      <c r="H4" s="180" t="s">
        <v>4</v>
      </c>
      <c r="I4" s="180"/>
      <c r="J4" s="180"/>
      <c r="K4" s="180"/>
      <c r="L4" s="180"/>
      <c r="M4" s="180"/>
      <c r="N4" s="180"/>
      <c r="O4" s="176" t="s">
        <v>5</v>
      </c>
      <c r="Q4" s="73"/>
      <c r="R4" s="74"/>
    </row>
    <row r="5" spans="1:18" ht="49.5" customHeight="1">
      <c r="A5" s="180"/>
      <c r="B5" s="180"/>
      <c r="C5" s="180"/>
      <c r="D5" s="177"/>
      <c r="E5" s="177"/>
      <c r="F5" s="177"/>
      <c r="G5" s="180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241</v>
      </c>
      <c r="N5" s="113" t="s">
        <v>8</v>
      </c>
      <c r="O5" s="177"/>
      <c r="P5" s="1" t="s">
        <v>183</v>
      </c>
      <c r="Q5" s="73"/>
      <c r="R5" s="73"/>
    </row>
    <row r="6" spans="1:18" ht="21" customHeight="1">
      <c r="A6" s="5">
        <v>1</v>
      </c>
      <c r="B6" s="174" t="s">
        <v>12</v>
      </c>
      <c r="C6" s="175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298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231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198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 t="shared" si="0"/>
        <v>17766926</v>
      </c>
      <c r="O11" s="12" t="s">
        <v>232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208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197</v>
      </c>
      <c r="P13" s="18"/>
      <c r="Q13" s="73"/>
      <c r="R13" s="73"/>
    </row>
    <row r="14" spans="1:18" ht="24.7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2" t="s">
        <v>260</v>
      </c>
      <c r="P14" s="73"/>
      <c r="Q14" s="73"/>
      <c r="R14" s="73"/>
    </row>
    <row r="15" spans="1:18" ht="24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 ht="24" customHeight="1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199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 t="s">
        <v>43</v>
      </c>
      <c r="O18" s="11" t="s">
        <v>47</v>
      </c>
      <c r="P18" s="73"/>
      <c r="Q18" s="73"/>
      <c r="R18" s="73"/>
    </row>
    <row r="19" spans="1:20" ht="27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157">
        <v>17</v>
      </c>
      <c r="H19" s="47">
        <v>1645650</v>
      </c>
      <c r="I19" s="48" t="s">
        <v>43</v>
      </c>
      <c r="J19" s="48" t="s">
        <v>43</v>
      </c>
      <c r="K19" s="47">
        <v>3768850</v>
      </c>
      <c r="L19" s="157">
        <v>1000000</v>
      </c>
      <c r="M19" s="47" t="s">
        <v>43</v>
      </c>
      <c r="N19" s="52">
        <f>SUM(H19:M19)</f>
        <v>6414500</v>
      </c>
      <c r="O19" s="98" t="s">
        <v>291</v>
      </c>
      <c r="P19" s="74"/>
      <c r="Q19" s="73"/>
      <c r="R19" s="73"/>
    </row>
    <row r="20" spans="1:20" ht="55.5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264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157">
        <v>8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0.2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/>
      <c r="O22" s="4"/>
      <c r="P22" s="63"/>
      <c r="Q22" s="73"/>
      <c r="R22" s="73"/>
    </row>
    <row r="23" spans="1:20" ht="21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186</v>
      </c>
      <c r="P23" s="63"/>
      <c r="Q23" s="73"/>
      <c r="R23" s="73"/>
    </row>
    <row r="24" spans="1:20" ht="21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6.25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78">
        <v>2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63"/>
      <c r="Q26" s="73"/>
      <c r="R26" s="73"/>
    </row>
    <row r="27" spans="1:20" ht="16.5" customHeight="1">
      <c r="A27" s="180" t="s">
        <v>1</v>
      </c>
      <c r="B27" s="176" t="s">
        <v>2</v>
      </c>
      <c r="C27" s="180" t="s">
        <v>45</v>
      </c>
      <c r="D27" s="176" t="s">
        <v>249</v>
      </c>
      <c r="E27" s="176" t="s">
        <v>254</v>
      </c>
      <c r="F27" s="176" t="s">
        <v>3</v>
      </c>
      <c r="G27" s="180" t="s">
        <v>46</v>
      </c>
      <c r="H27" s="180" t="s">
        <v>4</v>
      </c>
      <c r="I27" s="180"/>
      <c r="J27" s="180"/>
      <c r="K27" s="180"/>
      <c r="L27" s="180"/>
      <c r="M27" s="180"/>
      <c r="N27" s="180"/>
      <c r="O27" s="180" t="s">
        <v>5</v>
      </c>
      <c r="P27" s="63"/>
      <c r="Q27" s="73"/>
      <c r="R27" s="73"/>
    </row>
    <row r="28" spans="1:20" ht="40.5" customHeight="1">
      <c r="A28" s="180"/>
      <c r="B28" s="177"/>
      <c r="C28" s="180"/>
      <c r="D28" s="177"/>
      <c r="E28" s="177"/>
      <c r="F28" s="177"/>
      <c r="G28" s="180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58" t="s">
        <v>241</v>
      </c>
      <c r="N28" s="141" t="s">
        <v>8</v>
      </c>
      <c r="O28" s="180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263</v>
      </c>
      <c r="P29" s="73"/>
      <c r="Q29" s="74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7.25" customHeight="1">
      <c r="A33" s="4"/>
      <c r="B33" s="21" t="s">
        <v>192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194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4"/>
      <c r="R34" s="73"/>
      <c r="S34" s="73"/>
      <c r="T34" s="73"/>
    </row>
    <row r="35" spans="1:20" ht="21" customHeight="1">
      <c r="A35" s="5"/>
      <c r="B35" s="21" t="s">
        <v>222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262</v>
      </c>
      <c r="P35" s="73"/>
      <c r="Q35" s="74"/>
      <c r="R35" s="73"/>
      <c r="S35" s="73"/>
      <c r="T35" s="73"/>
    </row>
    <row r="36" spans="1:20" ht="18" customHeight="1">
      <c r="A36" s="5"/>
      <c r="B36" s="122" t="s">
        <v>223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4"/>
      <c r="R36" s="73"/>
      <c r="S36" s="73"/>
      <c r="T36" s="73"/>
    </row>
    <row r="37" spans="1:20" ht="18.75" customHeight="1">
      <c r="A37" s="4"/>
      <c r="B37" s="16" t="s">
        <v>247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18" customHeight="1">
      <c r="A38" s="4"/>
      <c r="B38" s="128" t="s">
        <v>252</v>
      </c>
      <c r="C38" s="54" t="s">
        <v>253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258</v>
      </c>
      <c r="P38" s="73"/>
      <c r="Q38" s="74"/>
      <c r="R38" s="73"/>
      <c r="S38" s="73"/>
      <c r="T38" s="73"/>
    </row>
    <row r="39" spans="1:20" ht="20.25" customHeight="1">
      <c r="A39" s="4"/>
      <c r="B39" s="43" t="s">
        <v>292</v>
      </c>
      <c r="C39" s="49" t="s">
        <v>293</v>
      </c>
      <c r="D39" s="76" t="s">
        <v>43</v>
      </c>
      <c r="E39" s="47" t="s">
        <v>43</v>
      </c>
      <c r="F39" s="47" t="s">
        <v>43</v>
      </c>
      <c r="G39" s="157">
        <v>1</v>
      </c>
      <c r="H39" s="27" t="s">
        <v>43</v>
      </c>
      <c r="I39" s="48" t="s">
        <v>43</v>
      </c>
      <c r="J39" s="48" t="s">
        <v>43</v>
      </c>
      <c r="K39" s="27" t="s">
        <v>43</v>
      </c>
      <c r="L39" s="48" t="s">
        <v>43</v>
      </c>
      <c r="M39" s="48" t="s">
        <v>43</v>
      </c>
      <c r="N39" s="80" t="s">
        <v>43</v>
      </c>
      <c r="O39" s="8"/>
      <c r="P39" s="73"/>
      <c r="Q39" s="74"/>
      <c r="R39" s="73"/>
      <c r="S39" s="73"/>
      <c r="T39" s="73"/>
    </row>
    <row r="40" spans="1:20" ht="18.75" customHeight="1">
      <c r="A40" s="4"/>
      <c r="B40" s="184" t="s">
        <v>193</v>
      </c>
      <c r="C40" s="185"/>
      <c r="D40" s="97">
        <v>1963</v>
      </c>
      <c r="E40" s="97">
        <v>96401</v>
      </c>
      <c r="F40" s="97">
        <v>473329</v>
      </c>
      <c r="G40" s="97">
        <v>46</v>
      </c>
      <c r="H40" s="78">
        <v>42003400</v>
      </c>
      <c r="I40" s="99">
        <v>1485000</v>
      </c>
      <c r="J40" s="99">
        <v>19850000</v>
      </c>
      <c r="K40" s="99">
        <v>77166136</v>
      </c>
      <c r="L40" s="99">
        <v>3300000</v>
      </c>
      <c r="M40" s="97" t="s">
        <v>43</v>
      </c>
      <c r="N40" s="124">
        <f>SUM(H40:M40)</f>
        <v>143804536</v>
      </c>
      <c r="O40" s="9"/>
      <c r="P40" s="73"/>
      <c r="Q40" s="74"/>
      <c r="R40" s="73"/>
      <c r="S40" s="73"/>
      <c r="T40" s="73"/>
    </row>
    <row r="41" spans="1:20" ht="29.25" customHeight="1">
      <c r="A41" s="37">
        <v>2</v>
      </c>
      <c r="B41" s="186" t="s">
        <v>56</v>
      </c>
      <c r="C41" s="187"/>
      <c r="D41" s="3"/>
      <c r="E41" s="3"/>
      <c r="F41" s="3"/>
      <c r="G41" s="3"/>
      <c r="H41" s="3"/>
      <c r="I41" s="3"/>
      <c r="J41" s="3"/>
      <c r="K41" s="3"/>
      <c r="L41" s="3"/>
      <c r="M41" s="47">
        <v>42834750</v>
      </c>
      <c r="N41" s="60">
        <v>42834750</v>
      </c>
      <c r="O41" s="204" t="s">
        <v>244</v>
      </c>
      <c r="P41" s="73"/>
      <c r="Q41" s="160"/>
      <c r="R41" s="73"/>
      <c r="S41" s="73"/>
      <c r="T41" s="73"/>
    </row>
    <row r="42" spans="1:20" ht="21" customHeight="1">
      <c r="A42" s="9"/>
      <c r="B42" s="28" t="s">
        <v>51</v>
      </c>
      <c r="C42" s="28" t="s">
        <v>35</v>
      </c>
      <c r="D42" s="47">
        <v>4</v>
      </c>
      <c r="E42" s="47">
        <v>914</v>
      </c>
      <c r="F42" s="47">
        <v>4885</v>
      </c>
      <c r="G42" s="47">
        <v>1</v>
      </c>
      <c r="H42" s="47">
        <v>12703250</v>
      </c>
      <c r="I42" s="48" t="s">
        <v>43</v>
      </c>
      <c r="J42" s="48" t="s">
        <v>43</v>
      </c>
      <c r="K42" s="47">
        <v>2910540</v>
      </c>
      <c r="L42" s="47">
        <v>100000</v>
      </c>
      <c r="M42" s="16"/>
      <c r="N42" s="78">
        <f>SUM(H42:M42)</f>
        <v>15713790</v>
      </c>
      <c r="O42" s="8" t="s">
        <v>200</v>
      </c>
      <c r="P42" s="73"/>
      <c r="Q42" s="73"/>
      <c r="R42" s="73"/>
      <c r="S42" s="73"/>
      <c r="T42" s="73"/>
    </row>
    <row r="43" spans="1:20" ht="18.75" customHeight="1">
      <c r="A43" s="5"/>
      <c r="B43" s="28" t="s">
        <v>52</v>
      </c>
      <c r="C43" s="28" t="s">
        <v>53</v>
      </c>
      <c r="D43" s="47">
        <v>51</v>
      </c>
      <c r="E43" s="47">
        <v>318</v>
      </c>
      <c r="F43" s="47">
        <v>1281</v>
      </c>
      <c r="G43" s="48" t="s">
        <v>43</v>
      </c>
      <c r="H43" s="47">
        <v>247050</v>
      </c>
      <c r="I43" s="48" t="s">
        <v>43</v>
      </c>
      <c r="J43" s="47">
        <v>2500000</v>
      </c>
      <c r="K43" s="47">
        <v>1125366</v>
      </c>
      <c r="L43" s="48" t="s">
        <v>43</v>
      </c>
      <c r="M43" s="48" t="s">
        <v>43</v>
      </c>
      <c r="N43" s="52">
        <f>SUM(H43:L43)</f>
        <v>3872416</v>
      </c>
      <c r="O43" s="8" t="s">
        <v>250</v>
      </c>
      <c r="P43" s="73"/>
      <c r="Q43" s="73"/>
      <c r="R43" s="73"/>
      <c r="S43" s="73"/>
      <c r="T43" s="73"/>
    </row>
    <row r="44" spans="1:20">
      <c r="A44" s="5"/>
      <c r="B44" s="28" t="s">
        <v>54</v>
      </c>
      <c r="C44" s="28" t="s">
        <v>55</v>
      </c>
      <c r="D44" s="48" t="s">
        <v>43</v>
      </c>
      <c r="E44" s="47">
        <v>239</v>
      </c>
      <c r="F44" s="47">
        <v>1166</v>
      </c>
      <c r="G44" s="48" t="s">
        <v>43</v>
      </c>
      <c r="H44" s="48" t="s">
        <v>43</v>
      </c>
      <c r="I44" s="48" t="s">
        <v>43</v>
      </c>
      <c r="J44" s="48" t="s">
        <v>43</v>
      </c>
      <c r="K44" s="48" t="s">
        <v>43</v>
      </c>
      <c r="L44" s="48" t="s">
        <v>43</v>
      </c>
      <c r="M44" s="48" t="s">
        <v>43</v>
      </c>
      <c r="N44" s="68" t="s">
        <v>43</v>
      </c>
      <c r="O44" s="8"/>
      <c r="P44" s="73"/>
      <c r="Q44" s="74"/>
      <c r="R44" s="73"/>
      <c r="S44" s="73"/>
      <c r="T44" s="73"/>
    </row>
    <row r="45" spans="1:20" ht="20.25" customHeight="1">
      <c r="A45" s="5"/>
      <c r="B45" s="18" t="s">
        <v>224</v>
      </c>
      <c r="C45" s="28" t="s">
        <v>55</v>
      </c>
      <c r="D45" s="38">
        <v>14</v>
      </c>
      <c r="E45" s="51">
        <v>14</v>
      </c>
      <c r="F45" s="51">
        <v>122</v>
      </c>
      <c r="G45" s="27" t="s">
        <v>43</v>
      </c>
      <c r="H45" s="27" t="s">
        <v>43</v>
      </c>
      <c r="I45" s="27" t="s">
        <v>43</v>
      </c>
      <c r="J45" s="27" t="s">
        <v>43</v>
      </c>
      <c r="K45" s="27" t="s">
        <v>43</v>
      </c>
      <c r="L45" s="27" t="s">
        <v>43</v>
      </c>
      <c r="M45" s="27" t="s">
        <v>43</v>
      </c>
      <c r="N45" s="27" t="s">
        <v>43</v>
      </c>
      <c r="O45" s="8"/>
      <c r="P45" s="73"/>
      <c r="Q45" s="73"/>
      <c r="R45" s="73"/>
      <c r="S45" s="73"/>
      <c r="T45" s="73"/>
    </row>
    <row r="46" spans="1:20" ht="20.25" customHeight="1">
      <c r="A46" s="4"/>
      <c r="B46" s="168" t="s">
        <v>44</v>
      </c>
      <c r="C46" s="169"/>
      <c r="D46" s="52">
        <f>SUM(D42:D45)</f>
        <v>69</v>
      </c>
      <c r="E46" s="52">
        <f>SUM(E42:E45)</f>
        <v>1485</v>
      </c>
      <c r="F46" s="52">
        <f>SUM(F42:F45)</f>
        <v>7454</v>
      </c>
      <c r="G46" s="65">
        <f>SUM(G42:G44)</f>
        <v>1</v>
      </c>
      <c r="H46" s="65">
        <f>SUM(H42:H45)</f>
        <v>12950300</v>
      </c>
      <c r="I46" s="66" t="s">
        <v>43</v>
      </c>
      <c r="J46" s="65">
        <f>SUM(J43:J44)</f>
        <v>2500000</v>
      </c>
      <c r="K46" s="65">
        <f>SUM(K42:K44)</f>
        <v>4035906</v>
      </c>
      <c r="L46" s="65">
        <f>SUM(L42:L44)</f>
        <v>100000</v>
      </c>
      <c r="M46" s="100">
        <v>42834750</v>
      </c>
      <c r="N46" s="78">
        <f>SUM(H46:M46)</f>
        <v>62420956</v>
      </c>
      <c r="O46" s="8"/>
      <c r="P46" s="73"/>
      <c r="Q46" s="73"/>
      <c r="R46" s="74"/>
      <c r="S46" s="73"/>
      <c r="T46" s="73"/>
    </row>
    <row r="47" spans="1:20" ht="18.75" customHeight="1">
      <c r="A47" s="5">
        <v>3</v>
      </c>
      <c r="B47" s="188" t="s">
        <v>57</v>
      </c>
      <c r="C47" s="18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8" t="s">
        <v>182</v>
      </c>
      <c r="P47" s="74"/>
      <c r="Q47" s="74"/>
      <c r="R47" s="74"/>
      <c r="S47" s="73"/>
      <c r="T47" s="73"/>
    </row>
    <row r="48" spans="1:20" ht="18.75" customHeight="1">
      <c r="A48" s="4"/>
      <c r="B48" s="28" t="s">
        <v>58</v>
      </c>
      <c r="C48" s="28" t="s">
        <v>59</v>
      </c>
      <c r="D48" s="44">
        <v>8</v>
      </c>
      <c r="E48" s="44">
        <v>173</v>
      </c>
      <c r="F48" s="44">
        <v>931</v>
      </c>
      <c r="G48" s="44">
        <v>5</v>
      </c>
      <c r="H48" s="44">
        <v>675900</v>
      </c>
      <c r="I48" s="44" t="s">
        <v>43</v>
      </c>
      <c r="J48" s="44">
        <v>150000</v>
      </c>
      <c r="K48" s="44">
        <v>1472688</v>
      </c>
      <c r="L48" s="44">
        <v>500000</v>
      </c>
      <c r="M48" s="44" t="s">
        <v>43</v>
      </c>
      <c r="N48" s="17">
        <f>SUM(H48:M48)</f>
        <v>2798588</v>
      </c>
      <c r="O48" s="12" t="s">
        <v>184</v>
      </c>
      <c r="P48" s="74"/>
      <c r="Q48" s="73"/>
      <c r="R48" s="73"/>
      <c r="S48" s="73"/>
      <c r="T48" s="73"/>
    </row>
    <row r="49" spans="1:20" ht="20.25" customHeight="1">
      <c r="A49" s="4"/>
      <c r="B49" s="28" t="s">
        <v>60</v>
      </c>
      <c r="C49" s="28" t="s">
        <v>55</v>
      </c>
      <c r="D49" s="48" t="s">
        <v>43</v>
      </c>
      <c r="E49" s="47" t="s">
        <v>43</v>
      </c>
      <c r="F49" s="47" t="s">
        <v>43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4"/>
      <c r="P49" s="73"/>
      <c r="Q49" s="73"/>
      <c r="R49" s="87"/>
      <c r="S49" s="87"/>
      <c r="T49" s="87"/>
    </row>
    <row r="50" spans="1:20" ht="17.25" customHeight="1">
      <c r="A50" s="4"/>
      <c r="B50" s="28" t="s">
        <v>61</v>
      </c>
      <c r="C50" s="28" t="s">
        <v>62</v>
      </c>
      <c r="D50" s="48" t="s">
        <v>43</v>
      </c>
      <c r="E50" s="47">
        <v>476</v>
      </c>
      <c r="F50" s="47">
        <v>2140</v>
      </c>
      <c r="G50" s="48" t="s">
        <v>43</v>
      </c>
      <c r="H50" s="48" t="s">
        <v>43</v>
      </c>
      <c r="I50" s="48" t="s">
        <v>43</v>
      </c>
      <c r="J50" s="48" t="s">
        <v>43</v>
      </c>
      <c r="K50" s="48" t="s">
        <v>43</v>
      </c>
      <c r="L50" s="48" t="s">
        <v>43</v>
      </c>
      <c r="M50" s="48" t="s">
        <v>43</v>
      </c>
      <c r="N50" s="68" t="s">
        <v>43</v>
      </c>
      <c r="O50" s="16"/>
      <c r="P50" s="87"/>
      <c r="Q50" s="73"/>
      <c r="R50" s="135"/>
      <c r="S50" s="86"/>
      <c r="T50" s="86"/>
    </row>
    <row r="51" spans="1:20" ht="18.75" customHeight="1">
      <c r="A51" s="4"/>
      <c r="B51" s="28" t="s">
        <v>63</v>
      </c>
      <c r="C51" s="28" t="s">
        <v>38</v>
      </c>
      <c r="D51" s="47">
        <v>2</v>
      </c>
      <c r="E51" s="47">
        <v>6</v>
      </c>
      <c r="F51" s="47">
        <v>42</v>
      </c>
      <c r="G51" s="48" t="s">
        <v>43</v>
      </c>
      <c r="H51" s="48" t="s">
        <v>43</v>
      </c>
      <c r="I51" s="48" t="s">
        <v>43</v>
      </c>
      <c r="J51" s="48" t="s">
        <v>43</v>
      </c>
      <c r="K51" s="47">
        <v>40650</v>
      </c>
      <c r="L51" s="48" t="s">
        <v>43</v>
      </c>
      <c r="M51" s="48" t="s">
        <v>43</v>
      </c>
      <c r="N51" s="52">
        <f>SUM(K51:L51)</f>
        <v>40650</v>
      </c>
      <c r="O51" s="128" t="s">
        <v>206</v>
      </c>
      <c r="P51" s="73"/>
      <c r="Q51" s="73"/>
      <c r="R51" s="74"/>
      <c r="S51" s="73"/>
      <c r="T51" s="73"/>
    </row>
    <row r="52" spans="1:20" ht="21.75" customHeight="1">
      <c r="A52" s="4"/>
      <c r="B52" s="159" t="s">
        <v>297</v>
      </c>
      <c r="C52" s="49" t="s">
        <v>42</v>
      </c>
      <c r="D52" s="47">
        <v>75</v>
      </c>
      <c r="E52" s="47">
        <v>260</v>
      </c>
      <c r="F52" s="47">
        <v>1638</v>
      </c>
      <c r="G52" s="47">
        <v>4</v>
      </c>
      <c r="H52" s="47">
        <v>934200</v>
      </c>
      <c r="I52" s="48" t="s">
        <v>43</v>
      </c>
      <c r="J52" s="47">
        <v>3700000</v>
      </c>
      <c r="K52" s="47">
        <v>3145064</v>
      </c>
      <c r="L52" s="47">
        <v>400000</v>
      </c>
      <c r="M52" s="47" t="s">
        <v>43</v>
      </c>
      <c r="N52" s="68">
        <f>SUM(H52:M52)</f>
        <v>8179264</v>
      </c>
      <c r="O52" s="10" t="s">
        <v>248</v>
      </c>
      <c r="P52" s="87"/>
      <c r="Q52" s="86"/>
      <c r="R52" s="86"/>
      <c r="S52" s="86"/>
      <c r="T52" s="86"/>
    </row>
    <row r="53" spans="1:20" ht="18.75" customHeight="1">
      <c r="A53" s="14"/>
      <c r="B53" s="28" t="s">
        <v>64</v>
      </c>
      <c r="C53" s="49" t="s">
        <v>42</v>
      </c>
      <c r="D53" s="47">
        <v>20</v>
      </c>
      <c r="E53" s="47">
        <v>20</v>
      </c>
      <c r="F53" s="47">
        <v>105</v>
      </c>
      <c r="G53" s="48" t="s">
        <v>43</v>
      </c>
      <c r="H53" s="47">
        <v>89100</v>
      </c>
      <c r="I53" s="48" t="s">
        <v>43</v>
      </c>
      <c r="J53" s="47">
        <v>1000000</v>
      </c>
      <c r="K53" s="47">
        <v>441320</v>
      </c>
      <c r="L53" s="48" t="s">
        <v>43</v>
      </c>
      <c r="M53" s="48" t="s">
        <v>43</v>
      </c>
      <c r="N53" s="68">
        <f>SUM(H53:L53)</f>
        <v>1530420</v>
      </c>
      <c r="O53" s="77" t="s">
        <v>205</v>
      </c>
      <c r="P53" s="135"/>
      <c r="Q53" s="73"/>
      <c r="R53" s="74"/>
      <c r="S53" s="73"/>
      <c r="T53" s="73"/>
    </row>
    <row r="54" spans="1:20" ht="20.25" customHeight="1">
      <c r="A54" s="5"/>
      <c r="B54" s="28" t="s">
        <v>65</v>
      </c>
      <c r="C54" s="49" t="s">
        <v>42</v>
      </c>
      <c r="D54" s="47">
        <v>23</v>
      </c>
      <c r="E54" s="47">
        <v>97</v>
      </c>
      <c r="F54" s="47">
        <v>473</v>
      </c>
      <c r="G54" s="48" t="s">
        <v>43</v>
      </c>
      <c r="H54" s="48" t="s">
        <v>43</v>
      </c>
      <c r="I54" s="48" t="s">
        <v>43</v>
      </c>
      <c r="J54" s="48" t="s">
        <v>43</v>
      </c>
      <c r="K54" s="48" t="s">
        <v>43</v>
      </c>
      <c r="L54" s="48" t="s">
        <v>43</v>
      </c>
      <c r="M54" s="48" t="s">
        <v>43</v>
      </c>
      <c r="N54" s="90" t="s">
        <v>43</v>
      </c>
      <c r="O54" s="19"/>
      <c r="P54" s="74"/>
      <c r="Q54" s="87"/>
      <c r="R54" s="86"/>
      <c r="S54" s="87"/>
      <c r="T54" s="87"/>
    </row>
    <row r="55" spans="1:20" ht="19.5" customHeight="1">
      <c r="A55" s="9"/>
      <c r="B55" s="9" t="s">
        <v>44</v>
      </c>
      <c r="C55" s="2"/>
      <c r="D55" s="52">
        <v>128</v>
      </c>
      <c r="E55" s="52">
        <f>SUM(E48:E54)</f>
        <v>1032</v>
      </c>
      <c r="F55" s="52">
        <f>SUM(F48:F54)</f>
        <v>5329</v>
      </c>
      <c r="G55" s="60">
        <f>SUM(G48:G54)</f>
        <v>9</v>
      </c>
      <c r="H55" s="60">
        <f>SUM(H48:H54)</f>
        <v>1699200</v>
      </c>
      <c r="I55" s="61" t="s">
        <v>43</v>
      </c>
      <c r="J55" s="60">
        <f>SUM(J48:J54)</f>
        <v>4850000</v>
      </c>
      <c r="K55" s="60">
        <f>SUM(K48:K54)</f>
        <v>5099722</v>
      </c>
      <c r="L55" s="60">
        <f>SUM(L48:L54)</f>
        <v>900000</v>
      </c>
      <c r="M55" s="60" t="s">
        <v>43</v>
      </c>
      <c r="N55" s="52">
        <f>SUM(H55:M55)</f>
        <v>12548922</v>
      </c>
      <c r="O55" s="22"/>
      <c r="P55" s="86"/>
      <c r="Q55" s="135"/>
      <c r="R55" s="86"/>
      <c r="S55" s="135"/>
      <c r="T55" s="135"/>
    </row>
    <row r="56" spans="1:20" s="18" customFormat="1" ht="20.25" customHeight="1">
      <c r="A56" s="178">
        <v>3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74"/>
      <c r="Q56" s="135"/>
      <c r="R56" s="86"/>
      <c r="S56" s="135"/>
      <c r="T56" s="135"/>
    </row>
    <row r="57" spans="1:20" ht="18" customHeight="1">
      <c r="A57" s="180" t="s">
        <v>1</v>
      </c>
      <c r="B57" s="180" t="s">
        <v>2</v>
      </c>
      <c r="C57" s="180" t="s">
        <v>45</v>
      </c>
      <c r="D57" s="176" t="s">
        <v>249</v>
      </c>
      <c r="E57" s="176" t="s">
        <v>254</v>
      </c>
      <c r="F57" s="180" t="s">
        <v>3</v>
      </c>
      <c r="G57" s="180" t="s">
        <v>46</v>
      </c>
      <c r="H57" s="180" t="s">
        <v>4</v>
      </c>
      <c r="I57" s="180"/>
      <c r="J57" s="180"/>
      <c r="K57" s="180"/>
      <c r="L57" s="180"/>
      <c r="M57" s="180"/>
      <c r="N57" s="180"/>
      <c r="O57" s="180" t="s">
        <v>5</v>
      </c>
      <c r="P57" s="86"/>
      <c r="Q57" s="87"/>
      <c r="R57" s="87"/>
      <c r="S57" s="87"/>
      <c r="T57" s="87"/>
    </row>
    <row r="58" spans="1:20" ht="48" customHeight="1">
      <c r="A58" s="180"/>
      <c r="B58" s="180"/>
      <c r="C58" s="180"/>
      <c r="D58" s="177"/>
      <c r="E58" s="177"/>
      <c r="F58" s="180"/>
      <c r="G58" s="180"/>
      <c r="H58" s="141" t="s">
        <v>6</v>
      </c>
      <c r="I58" s="112" t="s">
        <v>9</v>
      </c>
      <c r="J58" s="141" t="s">
        <v>10</v>
      </c>
      <c r="K58" s="141" t="s">
        <v>11</v>
      </c>
      <c r="L58" s="141" t="s">
        <v>7</v>
      </c>
      <c r="M58" s="112" t="s">
        <v>241</v>
      </c>
      <c r="N58" s="141" t="s">
        <v>8</v>
      </c>
      <c r="O58" s="180"/>
      <c r="P58" s="86"/>
      <c r="Q58" s="87"/>
      <c r="R58" s="87"/>
      <c r="S58" s="75"/>
      <c r="T58" s="75"/>
    </row>
    <row r="59" spans="1:20" ht="24.75" customHeight="1">
      <c r="A59" s="136">
        <v>4</v>
      </c>
      <c r="B59" s="188" t="s">
        <v>66</v>
      </c>
      <c r="C59" s="199"/>
      <c r="D59" s="18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8" t="s">
        <v>182</v>
      </c>
      <c r="P59" s="86"/>
      <c r="Q59" s="87"/>
      <c r="R59" s="135"/>
    </row>
    <row r="60" spans="1:20" ht="21.75" customHeight="1">
      <c r="A60" s="94"/>
      <c r="B60" s="28" t="s">
        <v>67</v>
      </c>
      <c r="C60" s="28" t="s">
        <v>55</v>
      </c>
      <c r="D60" s="47">
        <v>65</v>
      </c>
      <c r="E60" s="47">
        <v>64</v>
      </c>
      <c r="F60" s="47">
        <v>361</v>
      </c>
      <c r="G60" s="47">
        <v>4</v>
      </c>
      <c r="H60" s="47">
        <v>134550</v>
      </c>
      <c r="I60" s="48" t="s">
        <v>43</v>
      </c>
      <c r="J60" s="47">
        <v>1600000</v>
      </c>
      <c r="K60" s="47">
        <v>706112</v>
      </c>
      <c r="L60" s="47">
        <v>400000</v>
      </c>
      <c r="M60" s="47" t="s">
        <v>43</v>
      </c>
      <c r="N60" s="33">
        <f>SUM(H60:M60)</f>
        <v>2840662</v>
      </c>
      <c r="O60" s="12" t="s">
        <v>261</v>
      </c>
      <c r="P60" s="87"/>
      <c r="Q60" s="87"/>
      <c r="R60" s="87"/>
    </row>
    <row r="61" spans="1:20" ht="18.75" customHeight="1">
      <c r="A61" s="94"/>
      <c r="B61" s="8" t="s">
        <v>68</v>
      </c>
      <c r="C61" s="28" t="s">
        <v>55</v>
      </c>
      <c r="D61" s="47">
        <v>64</v>
      </c>
      <c r="E61" s="47">
        <v>64</v>
      </c>
      <c r="F61" s="47">
        <v>252</v>
      </c>
      <c r="G61" s="47">
        <v>8</v>
      </c>
      <c r="H61" s="47">
        <v>197550</v>
      </c>
      <c r="I61" s="47" t="s">
        <v>43</v>
      </c>
      <c r="J61" s="47">
        <v>3200000</v>
      </c>
      <c r="K61" s="47">
        <v>1412224</v>
      </c>
      <c r="L61" s="47">
        <v>800000</v>
      </c>
      <c r="M61" s="47" t="s">
        <v>43</v>
      </c>
      <c r="N61" s="33">
        <f>SUM(H61:M61)</f>
        <v>5609774</v>
      </c>
      <c r="O61" s="12" t="s">
        <v>234</v>
      </c>
      <c r="P61" s="18"/>
      <c r="Q61" s="74"/>
      <c r="R61" s="18"/>
    </row>
    <row r="62" spans="1:20" ht="21" customHeight="1">
      <c r="A62" s="4"/>
      <c r="B62" s="39" t="s">
        <v>69</v>
      </c>
      <c r="C62" s="39" t="s">
        <v>55</v>
      </c>
      <c r="D62" s="47">
        <v>91</v>
      </c>
      <c r="E62" s="47">
        <v>91</v>
      </c>
      <c r="F62" s="47">
        <v>265</v>
      </c>
      <c r="G62" s="48" t="s">
        <v>43</v>
      </c>
      <c r="H62" s="47">
        <v>399150</v>
      </c>
      <c r="I62" s="48" t="s">
        <v>43</v>
      </c>
      <c r="J62" s="47">
        <v>6700000</v>
      </c>
      <c r="K62" s="47">
        <v>2520196</v>
      </c>
      <c r="L62" s="48" t="s">
        <v>43</v>
      </c>
      <c r="M62" s="48" t="s">
        <v>43</v>
      </c>
      <c r="N62" s="30">
        <f>SUM(H62:M62)</f>
        <v>9619346</v>
      </c>
      <c r="O62" s="12" t="s">
        <v>273</v>
      </c>
      <c r="P62" s="75"/>
      <c r="Q62" s="87"/>
      <c r="R62" s="75"/>
    </row>
    <row r="63" spans="1:20" ht="23.25" customHeight="1">
      <c r="A63" s="4"/>
      <c r="B63" s="28" t="s">
        <v>70</v>
      </c>
      <c r="C63" s="28" t="s">
        <v>39</v>
      </c>
      <c r="D63" s="47">
        <v>33</v>
      </c>
      <c r="E63" s="47">
        <v>1879</v>
      </c>
      <c r="F63" s="47">
        <v>8006</v>
      </c>
      <c r="G63" s="48" t="s">
        <v>43</v>
      </c>
      <c r="H63" s="47">
        <v>6476400</v>
      </c>
      <c r="I63" s="48" t="s">
        <v>43</v>
      </c>
      <c r="J63" s="48" t="s">
        <v>43</v>
      </c>
      <c r="K63" s="47">
        <v>15276270</v>
      </c>
      <c r="L63" s="48" t="s">
        <v>43</v>
      </c>
      <c r="M63" s="48" t="s">
        <v>43</v>
      </c>
      <c r="N63" s="78">
        <f>SUM(H63:M63)</f>
        <v>21752670</v>
      </c>
      <c r="O63" s="12" t="s">
        <v>233</v>
      </c>
      <c r="Q63" s="73"/>
    </row>
    <row r="64" spans="1:20" ht="21" customHeight="1">
      <c r="A64" s="4"/>
      <c r="B64" s="28" t="s">
        <v>71</v>
      </c>
      <c r="C64" s="49" t="s">
        <v>40</v>
      </c>
      <c r="D64" s="131" t="s">
        <v>43</v>
      </c>
      <c r="E64" s="47">
        <v>1914</v>
      </c>
      <c r="F64" s="47">
        <v>7029</v>
      </c>
      <c r="G64" s="48" t="s">
        <v>43</v>
      </c>
      <c r="H64" s="47">
        <v>2839500</v>
      </c>
      <c r="I64" s="48" t="s">
        <v>43</v>
      </c>
      <c r="J64" s="48" t="s">
        <v>43</v>
      </c>
      <c r="K64" s="47">
        <v>7886100</v>
      </c>
      <c r="L64" s="48" t="s">
        <v>43</v>
      </c>
      <c r="M64" s="48" t="s">
        <v>43</v>
      </c>
      <c r="N64" s="33">
        <f>SUM(H64:M64)</f>
        <v>10725600</v>
      </c>
      <c r="O64" s="12" t="s">
        <v>251</v>
      </c>
      <c r="Q64" s="87"/>
    </row>
    <row r="65" spans="1:18" ht="22.5" customHeight="1">
      <c r="A65" s="4"/>
      <c r="B65" s="28" t="s">
        <v>72</v>
      </c>
      <c r="C65" s="49" t="s">
        <v>40</v>
      </c>
      <c r="D65" s="47">
        <v>1</v>
      </c>
      <c r="E65" s="47">
        <v>681</v>
      </c>
      <c r="F65" s="47">
        <v>3064</v>
      </c>
      <c r="G65" s="48" t="s">
        <v>43</v>
      </c>
      <c r="H65" s="48" t="s">
        <v>43</v>
      </c>
      <c r="I65" s="48" t="s">
        <v>43</v>
      </c>
      <c r="J65" s="47">
        <v>50000</v>
      </c>
      <c r="K65" s="47">
        <v>5550466</v>
      </c>
      <c r="L65" s="48" t="s">
        <v>43</v>
      </c>
      <c r="M65" s="48" t="s">
        <v>43</v>
      </c>
      <c r="N65" s="33">
        <f>SUM(J65:M65)</f>
        <v>5600466</v>
      </c>
      <c r="O65" s="12" t="s">
        <v>240</v>
      </c>
      <c r="Q65" s="135"/>
    </row>
    <row r="66" spans="1:18" ht="19.5" customHeight="1">
      <c r="A66" s="5"/>
      <c r="B66" s="28" t="s">
        <v>228</v>
      </c>
      <c r="C66" s="49" t="s">
        <v>40</v>
      </c>
      <c r="D66" s="47">
        <v>2</v>
      </c>
      <c r="E66" s="47" t="s">
        <v>43</v>
      </c>
      <c r="F66" s="47" t="s">
        <v>43</v>
      </c>
      <c r="G66" s="48" t="s">
        <v>43</v>
      </c>
      <c r="H66" s="48" t="s">
        <v>43</v>
      </c>
      <c r="I66" s="48" t="s">
        <v>43</v>
      </c>
      <c r="J66" s="48" t="s">
        <v>43</v>
      </c>
      <c r="K66" s="47" t="s">
        <v>43</v>
      </c>
      <c r="L66" s="48" t="s">
        <v>43</v>
      </c>
      <c r="M66" s="48" t="s">
        <v>43</v>
      </c>
      <c r="N66" s="30" t="s">
        <v>43</v>
      </c>
      <c r="O66" s="12"/>
      <c r="P66" s="93"/>
      <c r="Q66" s="73"/>
    </row>
    <row r="67" spans="1:18">
      <c r="A67" s="4"/>
      <c r="B67" s="168" t="s">
        <v>44</v>
      </c>
      <c r="C67" s="169"/>
      <c r="D67" s="52">
        <f>SUM(D60:D66)</f>
        <v>256</v>
      </c>
      <c r="E67" s="52">
        <f>SUM(E60:E66)</f>
        <v>4693</v>
      </c>
      <c r="F67" s="52">
        <f>SUM(F60:F66)</f>
        <v>18977</v>
      </c>
      <c r="G67" s="65">
        <f>SUM(G56:G66)</f>
        <v>12</v>
      </c>
      <c r="H67" s="65">
        <f>SUM(H60:H66)</f>
        <v>10047150</v>
      </c>
      <c r="I67" s="69" t="s">
        <v>43</v>
      </c>
      <c r="J67" s="115">
        <f>SUM(J60:J66)</f>
        <v>11550000</v>
      </c>
      <c r="K67" s="78">
        <f>SUM(K60:K66)</f>
        <v>33351368</v>
      </c>
      <c r="L67" s="65">
        <f>SUM(L60:L66)</f>
        <v>1200000</v>
      </c>
      <c r="M67" s="150" t="s">
        <v>43</v>
      </c>
      <c r="N67" s="78">
        <f>SUM(N60:N66)</f>
        <v>56148518</v>
      </c>
      <c r="O67" s="13"/>
      <c r="Q67" s="135"/>
    </row>
    <row r="68" spans="1:18" ht="18.75" customHeight="1">
      <c r="A68" s="38">
        <v>5</v>
      </c>
      <c r="B68" s="182" t="s">
        <v>179</v>
      </c>
      <c r="C68" s="183"/>
      <c r="D68" s="3"/>
      <c r="E68" s="52"/>
      <c r="F68" s="3"/>
      <c r="G68" s="3"/>
      <c r="H68" s="3"/>
      <c r="I68" s="3"/>
      <c r="J68" s="3"/>
      <c r="K68" s="3"/>
      <c r="L68" s="3"/>
      <c r="M68" s="3"/>
      <c r="N68" s="105"/>
      <c r="O68" s="3"/>
      <c r="Q68" s="73"/>
    </row>
    <row r="69" spans="1:18">
      <c r="A69" s="4"/>
      <c r="B69" s="28" t="s">
        <v>73</v>
      </c>
      <c r="C69" s="28" t="s">
        <v>74</v>
      </c>
      <c r="D69" s="47" t="s">
        <v>43</v>
      </c>
      <c r="E69" s="47" t="s">
        <v>43</v>
      </c>
      <c r="F69" s="47" t="s">
        <v>43</v>
      </c>
      <c r="G69" s="48" t="s">
        <v>43</v>
      </c>
      <c r="H69" s="48" t="s">
        <v>43</v>
      </c>
      <c r="I69" s="48" t="s">
        <v>43</v>
      </c>
      <c r="J69" s="48" t="s">
        <v>43</v>
      </c>
      <c r="K69" s="48" t="s">
        <v>43</v>
      </c>
      <c r="L69" s="48" t="s">
        <v>43</v>
      </c>
      <c r="M69" s="48" t="s">
        <v>43</v>
      </c>
      <c r="N69" s="29" t="s">
        <v>43</v>
      </c>
      <c r="O69" s="12" t="s">
        <v>225</v>
      </c>
      <c r="P69" s="73"/>
      <c r="Q69" s="135"/>
    </row>
    <row r="70" spans="1:18" ht="27.75" customHeight="1">
      <c r="A70" s="4"/>
      <c r="B70" s="28" t="s">
        <v>75</v>
      </c>
      <c r="C70" s="28" t="s">
        <v>76</v>
      </c>
      <c r="D70" s="47">
        <v>870</v>
      </c>
      <c r="E70" s="47">
        <v>969</v>
      </c>
      <c r="F70" s="47">
        <v>4492</v>
      </c>
      <c r="G70" s="47">
        <v>3</v>
      </c>
      <c r="H70" s="48" t="s">
        <v>43</v>
      </c>
      <c r="I70" s="48" t="s">
        <v>43</v>
      </c>
      <c r="J70" s="47">
        <v>17060000</v>
      </c>
      <c r="K70" s="47">
        <v>2635348</v>
      </c>
      <c r="L70" s="47">
        <v>300000</v>
      </c>
      <c r="M70" s="47" t="s">
        <v>43</v>
      </c>
      <c r="N70" s="33">
        <f t="shared" ref="N70:N78" si="1">SUM(J70:M70)</f>
        <v>19995348</v>
      </c>
      <c r="O70" s="10" t="s">
        <v>243</v>
      </c>
      <c r="P70" s="73"/>
      <c r="Q70" s="135"/>
    </row>
    <row r="71" spans="1:18" ht="20.25" customHeight="1">
      <c r="A71" s="4"/>
      <c r="B71" s="28" t="s">
        <v>77</v>
      </c>
      <c r="C71" s="49" t="s">
        <v>42</v>
      </c>
      <c r="D71" s="47">
        <v>950</v>
      </c>
      <c r="E71" s="47">
        <v>950</v>
      </c>
      <c r="F71" s="47">
        <v>4550</v>
      </c>
      <c r="G71" s="48" t="s">
        <v>43</v>
      </c>
      <c r="H71" s="48" t="s">
        <v>43</v>
      </c>
      <c r="I71" s="48" t="s">
        <v>43</v>
      </c>
      <c r="J71" s="47">
        <v>19000000</v>
      </c>
      <c r="K71" s="47">
        <v>1544620</v>
      </c>
      <c r="L71" s="48" t="s">
        <v>43</v>
      </c>
      <c r="M71" s="48" t="s">
        <v>43</v>
      </c>
      <c r="N71" s="33">
        <f t="shared" si="1"/>
        <v>20544620</v>
      </c>
      <c r="O71" s="12" t="s">
        <v>239</v>
      </c>
      <c r="P71" s="74"/>
      <c r="Q71" s="135"/>
    </row>
    <row r="72" spans="1:18" ht="19.5" customHeight="1">
      <c r="A72" s="4"/>
      <c r="B72" s="28" t="s">
        <v>78</v>
      </c>
      <c r="C72" s="49" t="s">
        <v>42</v>
      </c>
      <c r="D72" s="41">
        <v>442</v>
      </c>
      <c r="E72" s="41">
        <v>442</v>
      </c>
      <c r="F72" s="41">
        <v>2933</v>
      </c>
      <c r="G72" s="48" t="s">
        <v>43</v>
      </c>
      <c r="H72" s="48" t="s">
        <v>43</v>
      </c>
      <c r="I72" s="48" t="s">
        <v>43</v>
      </c>
      <c r="J72" s="47">
        <v>7060000</v>
      </c>
      <c r="K72" s="48" t="s">
        <v>43</v>
      </c>
      <c r="L72" s="48" t="s">
        <v>43</v>
      </c>
      <c r="M72" s="48" t="s">
        <v>43</v>
      </c>
      <c r="N72" s="30">
        <f t="shared" si="1"/>
        <v>7060000</v>
      </c>
      <c r="O72" s="12" t="s">
        <v>279</v>
      </c>
      <c r="P72" s="73"/>
      <c r="Q72" s="87"/>
    </row>
    <row r="73" spans="1:18">
      <c r="A73" s="5"/>
      <c r="B73" s="28" t="s">
        <v>79</v>
      </c>
      <c r="C73" s="49" t="s">
        <v>42</v>
      </c>
      <c r="D73" s="41">
        <v>132</v>
      </c>
      <c r="E73" s="41">
        <v>132</v>
      </c>
      <c r="F73" s="41">
        <v>786</v>
      </c>
      <c r="G73" s="47">
        <v>1</v>
      </c>
      <c r="H73" s="48" t="s">
        <v>43</v>
      </c>
      <c r="I73" s="48" t="s">
        <v>43</v>
      </c>
      <c r="J73" s="47">
        <v>2080000</v>
      </c>
      <c r="K73" s="48" t="s">
        <v>43</v>
      </c>
      <c r="L73" s="47">
        <v>100000</v>
      </c>
      <c r="M73" s="47" t="s">
        <v>43</v>
      </c>
      <c r="N73" s="30">
        <f t="shared" si="1"/>
        <v>2180000</v>
      </c>
      <c r="O73" s="12" t="s">
        <v>80</v>
      </c>
      <c r="P73" s="73"/>
      <c r="Q73" s="18"/>
    </row>
    <row r="74" spans="1:18" ht="18.75" customHeight="1">
      <c r="A74" s="4"/>
      <c r="B74" s="28" t="s">
        <v>81</v>
      </c>
      <c r="C74" s="49" t="s">
        <v>42</v>
      </c>
      <c r="D74" s="41">
        <v>112</v>
      </c>
      <c r="E74" s="41">
        <v>112</v>
      </c>
      <c r="F74" s="41">
        <v>630</v>
      </c>
      <c r="G74" s="47">
        <v>1</v>
      </c>
      <c r="H74" s="48" t="s">
        <v>43</v>
      </c>
      <c r="I74" s="48" t="s">
        <v>43</v>
      </c>
      <c r="J74" s="47">
        <v>1860000</v>
      </c>
      <c r="K74" s="48" t="s">
        <v>43</v>
      </c>
      <c r="L74" s="47">
        <v>100000</v>
      </c>
      <c r="M74" s="47" t="s">
        <v>43</v>
      </c>
      <c r="N74" s="30">
        <f t="shared" si="1"/>
        <v>1960000</v>
      </c>
      <c r="O74" s="12" t="s">
        <v>280</v>
      </c>
      <c r="P74" s="74"/>
      <c r="Q74" s="75"/>
    </row>
    <row r="75" spans="1:18" ht="21.75" customHeight="1">
      <c r="A75" s="4"/>
      <c r="B75" s="28" t="s">
        <v>82</v>
      </c>
      <c r="C75" s="49" t="s">
        <v>42</v>
      </c>
      <c r="D75" s="41">
        <v>363</v>
      </c>
      <c r="E75" s="41">
        <v>363</v>
      </c>
      <c r="F75" s="41">
        <v>2133</v>
      </c>
      <c r="G75" s="47">
        <v>7</v>
      </c>
      <c r="H75" s="48" t="s">
        <v>43</v>
      </c>
      <c r="I75" s="48" t="s">
        <v>43</v>
      </c>
      <c r="J75" s="47">
        <v>3680000</v>
      </c>
      <c r="K75" s="48" t="s">
        <v>43</v>
      </c>
      <c r="L75" s="47">
        <v>700000</v>
      </c>
      <c r="M75" s="48" t="s">
        <v>43</v>
      </c>
      <c r="N75" s="30">
        <f t="shared" si="1"/>
        <v>4380000</v>
      </c>
      <c r="O75" s="12" t="s">
        <v>281</v>
      </c>
      <c r="P75" s="74"/>
      <c r="Q75" s="18"/>
    </row>
    <row r="76" spans="1:18" ht="18" customHeight="1">
      <c r="A76" s="4"/>
      <c r="B76" s="11" t="s">
        <v>83</v>
      </c>
      <c r="C76" s="49" t="s">
        <v>42</v>
      </c>
      <c r="D76" s="41">
        <v>39</v>
      </c>
      <c r="E76" s="41">
        <v>39</v>
      </c>
      <c r="F76" s="41">
        <v>212</v>
      </c>
      <c r="G76" s="48" t="s">
        <v>43</v>
      </c>
      <c r="H76" s="48" t="s">
        <v>43</v>
      </c>
      <c r="I76" s="48" t="s">
        <v>43</v>
      </c>
      <c r="J76" s="47">
        <v>780000</v>
      </c>
      <c r="K76" s="48" t="s">
        <v>43</v>
      </c>
      <c r="L76" s="48" t="s">
        <v>43</v>
      </c>
      <c r="M76" s="48" t="s">
        <v>43</v>
      </c>
      <c r="N76" s="30">
        <f t="shared" si="1"/>
        <v>780000</v>
      </c>
      <c r="O76" s="12" t="s">
        <v>80</v>
      </c>
      <c r="P76" s="73"/>
      <c r="R76" s="72"/>
    </row>
    <row r="77" spans="1:18" ht="18.75" customHeight="1">
      <c r="A77" s="4"/>
      <c r="B77" s="28" t="s">
        <v>84</v>
      </c>
      <c r="C77" s="49" t="s">
        <v>42</v>
      </c>
      <c r="D77" s="41">
        <v>41</v>
      </c>
      <c r="E77" s="41">
        <v>41</v>
      </c>
      <c r="F77" s="41">
        <v>188</v>
      </c>
      <c r="G77" s="48" t="s">
        <v>43</v>
      </c>
      <c r="H77" s="48" t="s">
        <v>43</v>
      </c>
      <c r="I77" s="48" t="s">
        <v>43</v>
      </c>
      <c r="J77" s="47">
        <v>780000</v>
      </c>
      <c r="K77" s="48" t="s">
        <v>43</v>
      </c>
      <c r="L77" s="48" t="s">
        <v>43</v>
      </c>
      <c r="M77" s="48" t="s">
        <v>43</v>
      </c>
      <c r="N77" s="30">
        <f t="shared" si="1"/>
        <v>780000</v>
      </c>
      <c r="O77" s="12" t="s">
        <v>80</v>
      </c>
      <c r="P77" s="73"/>
      <c r="R77" s="18"/>
    </row>
    <row r="78" spans="1:18">
      <c r="A78" s="4"/>
      <c r="B78" s="4" t="s">
        <v>195</v>
      </c>
      <c r="C78" s="49" t="s">
        <v>42</v>
      </c>
      <c r="D78" s="38">
        <v>2</v>
      </c>
      <c r="E78" s="51">
        <v>400</v>
      </c>
      <c r="F78" s="51">
        <v>2000</v>
      </c>
      <c r="G78" s="27" t="s">
        <v>43</v>
      </c>
      <c r="H78" s="27" t="s">
        <v>43</v>
      </c>
      <c r="I78" s="27" t="s">
        <v>43</v>
      </c>
      <c r="J78" s="51">
        <v>40000</v>
      </c>
      <c r="K78" s="27" t="s">
        <v>43</v>
      </c>
      <c r="L78" s="27" t="s">
        <v>43</v>
      </c>
      <c r="M78" s="27" t="s">
        <v>43</v>
      </c>
      <c r="N78" s="108">
        <f t="shared" si="1"/>
        <v>40000</v>
      </c>
      <c r="O78" s="4"/>
      <c r="P78" s="73"/>
      <c r="R78" s="18"/>
    </row>
    <row r="79" spans="1:18" ht="22.5" customHeight="1">
      <c r="A79" s="4"/>
      <c r="B79" s="200" t="s">
        <v>44</v>
      </c>
      <c r="C79" s="201"/>
      <c r="D79" s="52">
        <f>SUM(D70:D78)</f>
        <v>2951</v>
      </c>
      <c r="E79" s="52">
        <f>SUM(E70:E78)</f>
        <v>3448</v>
      </c>
      <c r="F79" s="52">
        <f>SUM(F70:F78)</f>
        <v>17924</v>
      </c>
      <c r="G79" s="69">
        <f>SUM(G70:G78)</f>
        <v>12</v>
      </c>
      <c r="H79" s="66" t="s">
        <v>43</v>
      </c>
      <c r="I79" s="66" t="s">
        <v>43</v>
      </c>
      <c r="J79" s="100">
        <f>SUM(J70:J78)</f>
        <v>52340000</v>
      </c>
      <c r="K79" s="69">
        <f>SUM(K70:K77)</f>
        <v>4179968</v>
      </c>
      <c r="L79" s="69">
        <f>SUM(L70:L78)</f>
        <v>1200000</v>
      </c>
      <c r="M79" s="68" t="s">
        <v>43</v>
      </c>
      <c r="N79" s="78">
        <f>SUM(N70:N78)</f>
        <v>57719968</v>
      </c>
      <c r="O79" s="9"/>
      <c r="P79" s="73"/>
      <c r="R79" s="125"/>
    </row>
    <row r="80" spans="1:18" ht="26.25" customHeight="1">
      <c r="A80" s="42">
        <v>6</v>
      </c>
      <c r="B80" s="202" t="s">
        <v>181</v>
      </c>
      <c r="C80" s="203"/>
      <c r="D80" s="132"/>
      <c r="E80" s="132"/>
      <c r="F80" s="132"/>
      <c r="G80" s="132"/>
      <c r="H80" s="132"/>
      <c r="I80" s="132"/>
      <c r="J80" s="133"/>
      <c r="K80" s="132"/>
      <c r="L80" s="132"/>
      <c r="M80" s="123">
        <v>150480520</v>
      </c>
      <c r="N80" s="124">
        <v>150480520</v>
      </c>
      <c r="O80" s="10" t="s">
        <v>244</v>
      </c>
      <c r="P80" s="64"/>
      <c r="R80" s="72"/>
    </row>
    <row r="81" spans="1:18" ht="18" customHeight="1">
      <c r="A81" s="7"/>
      <c r="B81" s="28" t="s">
        <v>85</v>
      </c>
      <c r="C81" s="28" t="s">
        <v>86</v>
      </c>
      <c r="D81" s="47">
        <v>1203</v>
      </c>
      <c r="E81" s="47">
        <v>907</v>
      </c>
      <c r="F81" s="47">
        <v>6049</v>
      </c>
      <c r="G81" s="47">
        <v>16</v>
      </c>
      <c r="H81" s="48" t="s">
        <v>43</v>
      </c>
      <c r="I81" s="48" t="s">
        <v>43</v>
      </c>
      <c r="J81" s="48" t="s">
        <v>43</v>
      </c>
      <c r="K81" s="47">
        <v>7723100</v>
      </c>
      <c r="L81" s="47">
        <v>1600000</v>
      </c>
      <c r="M81" s="47" t="s">
        <v>43</v>
      </c>
      <c r="N81" s="33">
        <f>SUM(K81:L81)</f>
        <v>9323100</v>
      </c>
      <c r="O81" s="12" t="s">
        <v>201</v>
      </c>
      <c r="R81" s="72"/>
    </row>
    <row r="82" spans="1:18" ht="18.75" customHeight="1">
      <c r="A82" s="7"/>
      <c r="B82" s="11" t="s">
        <v>87</v>
      </c>
      <c r="C82" s="28" t="s">
        <v>37</v>
      </c>
      <c r="D82" s="47">
        <v>2344</v>
      </c>
      <c r="E82" s="47">
        <v>2842</v>
      </c>
      <c r="F82" s="47">
        <v>18656</v>
      </c>
      <c r="G82" s="47">
        <v>18</v>
      </c>
      <c r="H82" s="48" t="s">
        <v>43</v>
      </c>
      <c r="I82" s="48" t="s">
        <v>43</v>
      </c>
      <c r="J82" s="48" t="s">
        <v>43</v>
      </c>
      <c r="K82" s="47">
        <v>23169300</v>
      </c>
      <c r="L82" s="47">
        <v>1800000</v>
      </c>
      <c r="M82" s="47" t="s">
        <v>43</v>
      </c>
      <c r="N82" s="33">
        <f>SUM(K82:L82)</f>
        <v>24969300</v>
      </c>
      <c r="O82" s="10" t="s">
        <v>209</v>
      </c>
      <c r="R82" s="72"/>
    </row>
    <row r="83" spans="1:18" ht="21" customHeight="1">
      <c r="A83" s="31"/>
      <c r="B83" s="53" t="s">
        <v>88</v>
      </c>
      <c r="C83" s="53" t="s">
        <v>38</v>
      </c>
      <c r="D83" s="55">
        <v>612</v>
      </c>
      <c r="E83" s="55">
        <v>2569</v>
      </c>
      <c r="F83" s="55">
        <v>12737</v>
      </c>
      <c r="G83" s="55">
        <v>1</v>
      </c>
      <c r="H83" s="56" t="s">
        <v>43</v>
      </c>
      <c r="I83" s="56" t="s">
        <v>43</v>
      </c>
      <c r="J83" s="56" t="s">
        <v>43</v>
      </c>
      <c r="K83" s="55">
        <v>2206600</v>
      </c>
      <c r="L83" s="55">
        <v>100000</v>
      </c>
      <c r="M83" s="47" t="s">
        <v>43</v>
      </c>
      <c r="N83" s="33">
        <f>SUM(K83:L83)</f>
        <v>2306600</v>
      </c>
      <c r="O83" s="12" t="s">
        <v>203</v>
      </c>
      <c r="R83" s="72"/>
    </row>
    <row r="84" spans="1:18" ht="21.75" customHeight="1">
      <c r="A84" s="7"/>
      <c r="B84" s="28" t="s">
        <v>89</v>
      </c>
      <c r="C84" s="28" t="s">
        <v>38</v>
      </c>
      <c r="D84" s="47">
        <v>1295</v>
      </c>
      <c r="E84" s="47">
        <v>1029</v>
      </c>
      <c r="F84" s="47">
        <v>19176</v>
      </c>
      <c r="G84" s="47">
        <v>13</v>
      </c>
      <c r="H84" s="48" t="s">
        <v>43</v>
      </c>
      <c r="I84" s="48" t="s">
        <v>43</v>
      </c>
      <c r="J84" s="48" t="s">
        <v>43</v>
      </c>
      <c r="K84" s="47">
        <v>7281780</v>
      </c>
      <c r="L84" s="47">
        <v>1300000</v>
      </c>
      <c r="M84" s="47" t="s">
        <v>43</v>
      </c>
      <c r="N84" s="33">
        <f>SUM(K84:L84)</f>
        <v>8581780</v>
      </c>
      <c r="O84" s="12" t="s">
        <v>207</v>
      </c>
      <c r="R84" s="18"/>
    </row>
    <row r="85" spans="1:18" ht="18" customHeight="1">
      <c r="A85" s="193">
        <v>4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</row>
    <row r="86" spans="1:18" ht="18.75" customHeight="1">
      <c r="A86" s="180" t="s">
        <v>1</v>
      </c>
      <c r="B86" s="180" t="s">
        <v>2</v>
      </c>
      <c r="C86" s="176" t="s">
        <v>45</v>
      </c>
      <c r="D86" s="176" t="s">
        <v>249</v>
      </c>
      <c r="E86" s="176" t="s">
        <v>254</v>
      </c>
      <c r="F86" s="176" t="s">
        <v>3</v>
      </c>
      <c r="G86" s="180" t="s">
        <v>46</v>
      </c>
      <c r="H86" s="180" t="s">
        <v>4</v>
      </c>
      <c r="I86" s="180"/>
      <c r="J86" s="180"/>
      <c r="K86" s="180"/>
      <c r="L86" s="180"/>
      <c r="M86" s="180"/>
      <c r="N86" s="180"/>
      <c r="O86" s="180" t="s">
        <v>5</v>
      </c>
    </row>
    <row r="87" spans="1:18" ht="47.25" customHeight="1">
      <c r="A87" s="180"/>
      <c r="B87" s="180"/>
      <c r="C87" s="177"/>
      <c r="D87" s="177"/>
      <c r="E87" s="177"/>
      <c r="F87" s="177"/>
      <c r="G87" s="180"/>
      <c r="H87" s="113" t="s">
        <v>6</v>
      </c>
      <c r="I87" s="112" t="s">
        <v>9</v>
      </c>
      <c r="J87" s="113" t="s">
        <v>10</v>
      </c>
      <c r="K87" s="113" t="s">
        <v>11</v>
      </c>
      <c r="L87" s="113" t="s">
        <v>7</v>
      </c>
      <c r="M87" s="112" t="s">
        <v>241</v>
      </c>
      <c r="N87" s="114" t="s">
        <v>8</v>
      </c>
      <c r="O87" s="180"/>
    </row>
    <row r="88" spans="1:18" ht="27" customHeight="1">
      <c r="A88" s="94"/>
      <c r="B88" s="39" t="s">
        <v>90</v>
      </c>
      <c r="C88" s="39" t="s">
        <v>38</v>
      </c>
      <c r="D88" s="47">
        <v>806</v>
      </c>
      <c r="E88" s="47" t="s">
        <v>43</v>
      </c>
      <c r="F88" s="47" t="s">
        <v>43</v>
      </c>
      <c r="G88" s="48" t="s">
        <v>43</v>
      </c>
      <c r="H88" s="48" t="s">
        <v>43</v>
      </c>
      <c r="I88" s="48" t="s">
        <v>43</v>
      </c>
      <c r="J88" s="48" t="s">
        <v>43</v>
      </c>
      <c r="K88" s="47">
        <v>2537590</v>
      </c>
      <c r="L88" s="48" t="s">
        <v>43</v>
      </c>
      <c r="M88" s="48" t="s">
        <v>43</v>
      </c>
      <c r="N88" s="30">
        <f>SUM(K88:L88)</f>
        <v>2537590</v>
      </c>
      <c r="O88" s="98" t="s">
        <v>245</v>
      </c>
    </row>
    <row r="89" spans="1:18" ht="20.25" customHeight="1">
      <c r="A89" s="94"/>
      <c r="B89" s="8" t="s">
        <v>91</v>
      </c>
      <c r="C89" s="28" t="s">
        <v>38</v>
      </c>
      <c r="D89" s="47">
        <v>1462</v>
      </c>
      <c r="E89" s="47">
        <v>1461</v>
      </c>
      <c r="F89" s="47">
        <v>6949</v>
      </c>
      <c r="G89" s="48" t="s">
        <v>43</v>
      </c>
      <c r="H89" s="48" t="s">
        <v>43</v>
      </c>
      <c r="I89" s="48" t="s">
        <v>43</v>
      </c>
      <c r="J89" s="48" t="s">
        <v>43</v>
      </c>
      <c r="K89" s="48" t="s">
        <v>43</v>
      </c>
      <c r="L89" s="48" t="s">
        <v>43</v>
      </c>
      <c r="M89" s="48" t="s">
        <v>43</v>
      </c>
      <c r="N89" s="70" t="s">
        <v>43</v>
      </c>
      <c r="O89" s="11"/>
    </row>
    <row r="90" spans="1:18" ht="20.25" customHeight="1">
      <c r="A90" s="4"/>
      <c r="B90" s="11" t="s">
        <v>92</v>
      </c>
      <c r="C90" s="28" t="s">
        <v>38</v>
      </c>
      <c r="D90" s="47">
        <v>1036</v>
      </c>
      <c r="E90" s="47">
        <v>2566</v>
      </c>
      <c r="F90" s="47">
        <v>11342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5516500</v>
      </c>
      <c r="L90" s="47">
        <v>100000</v>
      </c>
      <c r="M90" s="47" t="s">
        <v>43</v>
      </c>
      <c r="N90" s="33">
        <f>SUM(K90:L90)</f>
        <v>5616500</v>
      </c>
      <c r="O90" s="12" t="s">
        <v>202</v>
      </c>
    </row>
    <row r="91" spans="1:18" ht="27" customHeight="1">
      <c r="A91" s="7"/>
      <c r="B91" s="28" t="s">
        <v>93</v>
      </c>
      <c r="C91" s="28" t="s">
        <v>38</v>
      </c>
      <c r="D91" s="47">
        <v>559</v>
      </c>
      <c r="E91" s="47">
        <v>811</v>
      </c>
      <c r="F91" s="47">
        <v>2579</v>
      </c>
      <c r="G91" s="47">
        <v>1</v>
      </c>
      <c r="H91" s="48" t="s">
        <v>43</v>
      </c>
      <c r="I91" s="48" t="s">
        <v>43</v>
      </c>
      <c r="J91" s="48" t="s">
        <v>43</v>
      </c>
      <c r="K91" s="47">
        <v>10917200</v>
      </c>
      <c r="L91" s="47">
        <v>100000</v>
      </c>
      <c r="M91" s="47" t="s">
        <v>43</v>
      </c>
      <c r="N91" s="33">
        <f>SUM(K91:L91)</f>
        <v>11017200</v>
      </c>
      <c r="O91" s="12" t="s">
        <v>210</v>
      </c>
    </row>
    <row r="92" spans="1:18" ht="24" customHeight="1">
      <c r="A92" s="7"/>
      <c r="B92" s="8" t="s">
        <v>94</v>
      </c>
      <c r="C92" s="28" t="s">
        <v>38</v>
      </c>
      <c r="D92" s="47">
        <v>2065</v>
      </c>
      <c r="E92" s="47">
        <v>3024</v>
      </c>
      <c r="F92" s="47">
        <v>13083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7432800</v>
      </c>
      <c r="L92" s="47">
        <v>300000</v>
      </c>
      <c r="M92" s="47" t="s">
        <v>43</v>
      </c>
      <c r="N92" s="33">
        <v>7732800</v>
      </c>
      <c r="O92" s="12" t="s">
        <v>246</v>
      </c>
    </row>
    <row r="93" spans="1:18" ht="18.75" customHeight="1">
      <c r="A93" s="7"/>
      <c r="B93" s="8" t="s">
        <v>95</v>
      </c>
      <c r="C93" s="49" t="s">
        <v>41</v>
      </c>
      <c r="D93" s="47">
        <v>2216</v>
      </c>
      <c r="E93" s="47">
        <v>1066</v>
      </c>
      <c r="F93" s="47">
        <v>5350</v>
      </c>
      <c r="G93" s="47">
        <v>3</v>
      </c>
      <c r="H93" s="48" t="s">
        <v>43</v>
      </c>
      <c r="I93" s="48" t="s">
        <v>43</v>
      </c>
      <c r="J93" s="48" t="s">
        <v>43</v>
      </c>
      <c r="K93" s="47">
        <v>5516500</v>
      </c>
      <c r="L93" s="47">
        <v>300000</v>
      </c>
      <c r="M93" s="47" t="s">
        <v>43</v>
      </c>
      <c r="N93" s="33">
        <f>SUM(K93:L93)</f>
        <v>5816500</v>
      </c>
      <c r="O93" s="12" t="s">
        <v>202</v>
      </c>
    </row>
    <row r="94" spans="1:18" ht="20.25" customHeight="1">
      <c r="A94" s="7"/>
      <c r="B94" s="28" t="s">
        <v>96</v>
      </c>
      <c r="C94" s="49" t="s">
        <v>41</v>
      </c>
      <c r="D94" s="47">
        <v>59</v>
      </c>
      <c r="E94" s="47">
        <v>61</v>
      </c>
      <c r="F94" s="47">
        <v>244</v>
      </c>
      <c r="G94" s="61" t="s">
        <v>43</v>
      </c>
      <c r="H94" s="61" t="s">
        <v>43</v>
      </c>
      <c r="I94" s="61" t="s">
        <v>43</v>
      </c>
      <c r="J94" s="48" t="s">
        <v>43</v>
      </c>
      <c r="K94" s="61" t="s">
        <v>43</v>
      </c>
      <c r="L94" s="61" t="s">
        <v>43</v>
      </c>
      <c r="M94" s="61" t="s">
        <v>43</v>
      </c>
      <c r="N94" s="29" t="s">
        <v>43</v>
      </c>
      <c r="O94" s="4"/>
    </row>
    <row r="95" spans="1:18" ht="18" customHeight="1">
      <c r="A95" s="20"/>
      <c r="B95" s="8" t="s">
        <v>97</v>
      </c>
      <c r="C95" s="49" t="s">
        <v>41</v>
      </c>
      <c r="D95" s="47">
        <v>12</v>
      </c>
      <c r="E95" s="48" t="s">
        <v>43</v>
      </c>
      <c r="F95" s="48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29" t="s">
        <v>43</v>
      </c>
      <c r="O95" s="4"/>
    </row>
    <row r="96" spans="1:18">
      <c r="A96" s="4"/>
      <c r="B96" s="28" t="s">
        <v>98</v>
      </c>
      <c r="C96" s="49" t="s">
        <v>41</v>
      </c>
      <c r="D96" s="47">
        <v>19</v>
      </c>
      <c r="E96" s="48" t="s">
        <v>43</v>
      </c>
      <c r="F96" s="47" t="s">
        <v>43</v>
      </c>
      <c r="G96" s="48" t="s">
        <v>43</v>
      </c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 ht="21" customHeight="1">
      <c r="A97" s="4"/>
      <c r="B97" s="8" t="s">
        <v>99</v>
      </c>
      <c r="C97" s="49" t="s">
        <v>41</v>
      </c>
      <c r="D97" s="47">
        <v>11</v>
      </c>
      <c r="E97" s="48" t="s">
        <v>43</v>
      </c>
      <c r="F97" s="47" t="s">
        <v>43</v>
      </c>
      <c r="G97" s="48"/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>
      <c r="A98" s="4"/>
      <c r="B98" s="28" t="s">
        <v>100</v>
      </c>
      <c r="C98" s="49" t="s">
        <v>41</v>
      </c>
      <c r="D98" s="47">
        <v>29</v>
      </c>
      <c r="E98" s="48" t="s">
        <v>43</v>
      </c>
      <c r="F98" s="47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18.75" customHeight="1">
      <c r="A99" s="5"/>
      <c r="B99" s="28" t="s">
        <v>101</v>
      </c>
      <c r="C99" s="49" t="s">
        <v>41</v>
      </c>
      <c r="D99" s="47">
        <v>13</v>
      </c>
      <c r="E99" s="48" t="s">
        <v>43</v>
      </c>
      <c r="F99" s="48" t="s">
        <v>43</v>
      </c>
      <c r="G99" s="48" t="s">
        <v>43</v>
      </c>
      <c r="H99" s="48" t="s">
        <v>43</v>
      </c>
      <c r="I99" s="48" t="s">
        <v>43</v>
      </c>
      <c r="J99" s="48" t="s">
        <v>43</v>
      </c>
      <c r="K99" s="48" t="s">
        <v>43</v>
      </c>
      <c r="L99" s="48" t="s">
        <v>43</v>
      </c>
      <c r="M99" s="48" t="s">
        <v>43</v>
      </c>
      <c r="N99" s="82" t="s">
        <v>43</v>
      </c>
      <c r="O99" s="4"/>
    </row>
    <row r="100" spans="1:21" ht="21" customHeight="1">
      <c r="A100" s="4"/>
      <c r="B100" s="195" t="s">
        <v>44</v>
      </c>
      <c r="C100" s="196"/>
      <c r="D100" s="60">
        <v>13741</v>
      </c>
      <c r="E100" s="60">
        <f>SUM(E81:E99)</f>
        <v>16336</v>
      </c>
      <c r="F100" s="60">
        <f>SUM(F81:F99)</f>
        <v>96165</v>
      </c>
      <c r="G100" s="60">
        <f>SUM(G81:G99)</f>
        <v>56</v>
      </c>
      <c r="H100" s="61" t="s">
        <v>43</v>
      </c>
      <c r="I100" s="61" t="s">
        <v>43</v>
      </c>
      <c r="J100" s="61" t="s">
        <v>43</v>
      </c>
      <c r="K100" s="100">
        <f>SUM(K81:K99)</f>
        <v>72301370</v>
      </c>
      <c r="L100" s="60">
        <v>5600000</v>
      </c>
      <c r="M100" s="118">
        <v>150480520</v>
      </c>
      <c r="N100" s="148">
        <f>SUM(K100:M100)</f>
        <v>228381890</v>
      </c>
      <c r="O100" s="8"/>
      <c r="Q100" s="78"/>
    </row>
    <row r="101" spans="1:21" ht="22.5" customHeight="1">
      <c r="A101" s="5">
        <v>7</v>
      </c>
      <c r="B101" s="182" t="s">
        <v>102</v>
      </c>
      <c r="C101" s="18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05"/>
      <c r="O101" s="28" t="s">
        <v>211</v>
      </c>
    </row>
    <row r="102" spans="1:21">
      <c r="A102" s="4"/>
      <c r="B102" s="28" t="s">
        <v>103</v>
      </c>
      <c r="C102" s="28" t="s">
        <v>76</v>
      </c>
      <c r="D102" s="48" t="s">
        <v>43</v>
      </c>
      <c r="E102" s="47">
        <v>154</v>
      </c>
      <c r="F102" s="47">
        <v>775</v>
      </c>
      <c r="G102" s="48" t="s">
        <v>43</v>
      </c>
      <c r="H102" s="47">
        <v>135000</v>
      </c>
      <c r="I102" s="47">
        <v>2147580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SUM(H102:L102)</f>
        <v>2282580</v>
      </c>
      <c r="O102" s="11"/>
    </row>
    <row r="103" spans="1:21">
      <c r="A103" s="4"/>
      <c r="B103" s="28" t="s">
        <v>104</v>
      </c>
      <c r="C103" s="28" t="s">
        <v>76</v>
      </c>
      <c r="D103" s="48" t="s">
        <v>43</v>
      </c>
      <c r="E103" s="47">
        <v>23</v>
      </c>
      <c r="F103" s="47">
        <v>106</v>
      </c>
      <c r="G103" s="48" t="s">
        <v>43</v>
      </c>
      <c r="H103" s="48" t="s">
        <v>43</v>
      </c>
      <c r="I103" s="47">
        <v>224070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SUM(I103:L103)</f>
        <v>224070</v>
      </c>
      <c r="O103" s="11"/>
    </row>
    <row r="104" spans="1:21">
      <c r="A104" s="5"/>
      <c r="B104" s="28" t="s">
        <v>105</v>
      </c>
      <c r="C104" s="28" t="s">
        <v>76</v>
      </c>
      <c r="D104" s="48" t="s">
        <v>43</v>
      </c>
      <c r="E104" s="44">
        <v>1222</v>
      </c>
      <c r="F104" s="44">
        <v>6444</v>
      </c>
      <c r="G104" s="45" t="s">
        <v>43</v>
      </c>
      <c r="H104" s="44">
        <v>6389400</v>
      </c>
      <c r="I104" s="44">
        <v>4921800</v>
      </c>
      <c r="J104" s="48" t="s">
        <v>43</v>
      </c>
      <c r="K104" s="48" t="s">
        <v>43</v>
      </c>
      <c r="L104" s="48" t="s">
        <v>43</v>
      </c>
      <c r="M104" s="48" t="s">
        <v>43</v>
      </c>
      <c r="N104" s="33">
        <f>SUM(H104:L104)</f>
        <v>11311200</v>
      </c>
      <c r="O104" s="11"/>
      <c r="Q104" s="18"/>
      <c r="R104" s="18"/>
      <c r="S104" s="18"/>
      <c r="T104" s="18"/>
      <c r="U104" s="18"/>
    </row>
    <row r="105" spans="1:21">
      <c r="A105" s="5"/>
      <c r="B105" s="95" t="s">
        <v>226</v>
      </c>
      <c r="C105" s="83"/>
      <c r="D105" s="85">
        <v>1</v>
      </c>
      <c r="E105" s="85" t="s">
        <v>43</v>
      </c>
      <c r="F105" s="85" t="s">
        <v>43</v>
      </c>
      <c r="G105" s="84" t="s">
        <v>43</v>
      </c>
      <c r="H105" s="85" t="s">
        <v>43</v>
      </c>
      <c r="I105" s="85" t="s">
        <v>43</v>
      </c>
      <c r="J105" s="84" t="s">
        <v>43</v>
      </c>
      <c r="K105" s="84" t="s">
        <v>43</v>
      </c>
      <c r="L105" s="84" t="s">
        <v>43</v>
      </c>
      <c r="M105" s="48" t="s">
        <v>43</v>
      </c>
      <c r="N105" s="30" t="s">
        <v>43</v>
      </c>
      <c r="O105" s="11"/>
      <c r="Q105" s="18"/>
      <c r="R105" s="18"/>
      <c r="S105" s="18"/>
      <c r="T105" s="18"/>
      <c r="U105" s="18"/>
    </row>
    <row r="106" spans="1:21" ht="21" customHeight="1">
      <c r="A106" s="4"/>
      <c r="B106" s="26" t="s">
        <v>44</v>
      </c>
      <c r="C106" s="23"/>
      <c r="D106" s="69">
        <f>SUM(D105)</f>
        <v>1</v>
      </c>
      <c r="E106" s="52">
        <f>SUM(E102:E105)</f>
        <v>1399</v>
      </c>
      <c r="F106" s="52">
        <f>SUM(F102:F105)</f>
        <v>7325</v>
      </c>
      <c r="G106" s="104"/>
      <c r="H106" s="65">
        <f>SUM(H102:H104)</f>
        <v>6524400</v>
      </c>
      <c r="I106" s="115">
        <f>SUM(I102:I104)</f>
        <v>7293450</v>
      </c>
      <c r="J106" s="66" t="s">
        <v>43</v>
      </c>
      <c r="K106" s="66" t="s">
        <v>43</v>
      </c>
      <c r="L106" s="66" t="s">
        <v>43</v>
      </c>
      <c r="M106" s="90" t="s">
        <v>43</v>
      </c>
      <c r="N106" s="62">
        <f>SUM(N102:N104)</f>
        <v>13817850</v>
      </c>
      <c r="O106" s="143"/>
      <c r="Q106" s="18"/>
      <c r="R106" s="81"/>
      <c r="S106" s="18"/>
      <c r="T106" s="18"/>
      <c r="U106" s="18"/>
    </row>
    <row r="107" spans="1:21" ht="21" customHeight="1">
      <c r="A107" s="5">
        <v>8</v>
      </c>
      <c r="B107" s="181" t="s">
        <v>106</v>
      </c>
      <c r="C107" s="18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05"/>
      <c r="O107" s="28" t="s">
        <v>211</v>
      </c>
      <c r="Q107" s="18"/>
      <c r="R107" s="18"/>
      <c r="S107" s="18"/>
      <c r="T107" s="18"/>
      <c r="U107" s="18"/>
    </row>
    <row r="108" spans="1:21">
      <c r="A108" s="4"/>
      <c r="B108" s="28" t="s">
        <v>107</v>
      </c>
      <c r="C108" s="28" t="s">
        <v>38</v>
      </c>
      <c r="D108" s="47">
        <v>1</v>
      </c>
      <c r="E108" s="47">
        <v>330</v>
      </c>
      <c r="F108" s="47">
        <v>1520</v>
      </c>
      <c r="G108" s="48" t="s">
        <v>43</v>
      </c>
      <c r="H108" s="48" t="s">
        <v>43</v>
      </c>
      <c r="I108" s="47">
        <v>927360</v>
      </c>
      <c r="J108" s="48" t="s">
        <v>43</v>
      </c>
      <c r="K108" s="47">
        <v>1999980</v>
      </c>
      <c r="L108" s="48" t="s">
        <v>43</v>
      </c>
      <c r="M108" s="48" t="s">
        <v>43</v>
      </c>
      <c r="N108" s="33">
        <f>SUM(I108:L108)</f>
        <v>2927340</v>
      </c>
      <c r="O108" s="12" t="s">
        <v>187</v>
      </c>
      <c r="Q108" s="18"/>
      <c r="R108" s="18"/>
      <c r="S108" s="18"/>
      <c r="T108" s="18"/>
      <c r="U108" s="18"/>
    </row>
    <row r="109" spans="1:21" ht="20.25" customHeight="1">
      <c r="A109" s="4"/>
      <c r="B109" s="53" t="s">
        <v>108</v>
      </c>
      <c r="C109" s="53" t="s">
        <v>38</v>
      </c>
      <c r="D109" s="55">
        <v>19</v>
      </c>
      <c r="E109" s="55">
        <v>1086</v>
      </c>
      <c r="F109" s="55">
        <v>4673</v>
      </c>
      <c r="G109" s="56" t="s">
        <v>43</v>
      </c>
      <c r="H109" s="56" t="s">
        <v>43</v>
      </c>
      <c r="I109" s="55">
        <v>2616880</v>
      </c>
      <c r="J109" s="56" t="s">
        <v>43</v>
      </c>
      <c r="K109" s="55">
        <v>349590</v>
      </c>
      <c r="L109" s="56" t="s">
        <v>43</v>
      </c>
      <c r="M109" s="48" t="s">
        <v>43</v>
      </c>
      <c r="N109" s="33">
        <f>SUM(I109:L109)</f>
        <v>2966470</v>
      </c>
      <c r="O109" s="12" t="s">
        <v>188</v>
      </c>
      <c r="Q109" s="18"/>
      <c r="R109" s="18"/>
      <c r="S109" s="18"/>
      <c r="T109" s="18"/>
      <c r="U109" s="18"/>
    </row>
    <row r="110" spans="1:21" ht="20.25" customHeight="1">
      <c r="A110" s="4"/>
      <c r="B110" s="28" t="s">
        <v>109</v>
      </c>
      <c r="C110" s="28" t="s">
        <v>39</v>
      </c>
      <c r="D110" s="48" t="s">
        <v>43</v>
      </c>
      <c r="E110" s="47">
        <v>99</v>
      </c>
      <c r="F110" s="47">
        <v>439</v>
      </c>
      <c r="G110" s="48" t="s">
        <v>43</v>
      </c>
      <c r="H110" s="48" t="s">
        <v>43</v>
      </c>
      <c r="I110" s="47">
        <v>613760</v>
      </c>
      <c r="J110" s="48" t="s">
        <v>43</v>
      </c>
      <c r="K110" s="48" t="s">
        <v>43</v>
      </c>
      <c r="L110" s="48" t="s">
        <v>43</v>
      </c>
      <c r="M110" s="48" t="s">
        <v>43</v>
      </c>
      <c r="N110" s="33">
        <f>SUM(I110:L110)</f>
        <v>613760</v>
      </c>
      <c r="O110" s="12"/>
      <c r="Q110" s="18"/>
      <c r="R110" s="81"/>
      <c r="S110" s="81"/>
      <c r="T110" s="18"/>
      <c r="U110" s="18"/>
    </row>
    <row r="111" spans="1:21" ht="21" customHeight="1">
      <c r="A111" s="34"/>
      <c r="B111" s="53" t="s">
        <v>229</v>
      </c>
      <c r="C111" s="53" t="s">
        <v>39</v>
      </c>
      <c r="D111" s="55">
        <v>5</v>
      </c>
      <c r="E111" s="55" t="s">
        <v>43</v>
      </c>
      <c r="F111" s="55" t="s">
        <v>43</v>
      </c>
      <c r="G111" s="56" t="s">
        <v>43</v>
      </c>
      <c r="H111" s="56" t="s">
        <v>43</v>
      </c>
      <c r="I111" s="55" t="s">
        <v>43</v>
      </c>
      <c r="J111" s="56" t="s">
        <v>43</v>
      </c>
      <c r="K111" s="55" t="s">
        <v>43</v>
      </c>
      <c r="L111" s="56" t="s">
        <v>43</v>
      </c>
      <c r="M111" s="48" t="s">
        <v>43</v>
      </c>
      <c r="N111" s="91" t="s">
        <v>43</v>
      </c>
      <c r="O111" s="12"/>
      <c r="Q111" s="18"/>
      <c r="R111" s="18"/>
      <c r="S111" s="18"/>
      <c r="T111" s="18"/>
      <c r="U111" s="18"/>
    </row>
    <row r="112" spans="1:21" ht="18.75" customHeight="1">
      <c r="A112" s="4"/>
      <c r="B112" s="4" t="s">
        <v>230</v>
      </c>
      <c r="C112" s="4" t="s">
        <v>38</v>
      </c>
      <c r="D112" s="38">
        <v>20</v>
      </c>
      <c r="E112" s="27" t="s">
        <v>43</v>
      </c>
      <c r="F112" s="27" t="s">
        <v>43</v>
      </c>
      <c r="G112" s="27" t="s">
        <v>43</v>
      </c>
      <c r="H112" s="27" t="s">
        <v>43</v>
      </c>
      <c r="I112" s="27" t="s">
        <v>43</v>
      </c>
      <c r="J112" s="27" t="s">
        <v>43</v>
      </c>
      <c r="K112" s="27" t="s">
        <v>43</v>
      </c>
      <c r="L112" s="27" t="s">
        <v>43</v>
      </c>
      <c r="M112" s="27" t="s">
        <v>43</v>
      </c>
      <c r="N112" s="82" t="s">
        <v>43</v>
      </c>
      <c r="O112" s="8"/>
      <c r="Q112" s="18"/>
      <c r="R112" s="18"/>
      <c r="S112" s="18"/>
      <c r="T112" s="18"/>
      <c r="U112" s="18"/>
    </row>
    <row r="113" spans="1:21" ht="25.5" customHeight="1">
      <c r="A113" s="32"/>
      <c r="B113" s="140" t="s">
        <v>44</v>
      </c>
      <c r="C113" s="23"/>
      <c r="D113" s="52">
        <f>SUM(D108:D112)</f>
        <v>45</v>
      </c>
      <c r="E113" s="52">
        <f>SUM(E108:E112)</f>
        <v>1515</v>
      </c>
      <c r="F113" s="52">
        <f>SUM(F108:F112)</f>
        <v>6632</v>
      </c>
      <c r="G113" s="66" t="s">
        <v>43</v>
      </c>
      <c r="H113" s="66" t="s">
        <v>43</v>
      </c>
      <c r="I113" s="115">
        <f>SUM(I108:I111)</f>
        <v>4158000</v>
      </c>
      <c r="J113" s="66" t="s">
        <v>43</v>
      </c>
      <c r="K113" s="65">
        <f>SUM(K108:K111)</f>
        <v>2349570</v>
      </c>
      <c r="L113" s="66" t="s">
        <v>43</v>
      </c>
      <c r="M113" s="90" t="s">
        <v>43</v>
      </c>
      <c r="N113" s="126">
        <f>SUM(I113:L113)</f>
        <v>6507570</v>
      </c>
      <c r="O113" s="9"/>
      <c r="Q113" s="18"/>
      <c r="R113" s="18"/>
      <c r="S113" s="18"/>
      <c r="T113" s="18"/>
      <c r="U113" s="18"/>
    </row>
    <row r="114" spans="1:21">
      <c r="A114" s="193">
        <v>5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</row>
    <row r="115" spans="1:21" ht="19.5" customHeight="1">
      <c r="A115" s="180" t="s">
        <v>1</v>
      </c>
      <c r="B115" s="180" t="s">
        <v>2</v>
      </c>
      <c r="C115" s="180" t="s">
        <v>45</v>
      </c>
      <c r="D115" s="176" t="s">
        <v>249</v>
      </c>
      <c r="E115" s="176" t="s">
        <v>254</v>
      </c>
      <c r="F115" s="180" t="s">
        <v>3</v>
      </c>
      <c r="G115" s="180" t="s">
        <v>46</v>
      </c>
      <c r="H115" s="180" t="s">
        <v>4</v>
      </c>
      <c r="I115" s="180"/>
      <c r="J115" s="180"/>
      <c r="K115" s="180"/>
      <c r="L115" s="180"/>
      <c r="M115" s="180"/>
      <c r="N115" s="180"/>
      <c r="O115" s="176" t="s">
        <v>5</v>
      </c>
    </row>
    <row r="116" spans="1:21" ht="50.25" customHeight="1">
      <c r="A116" s="180"/>
      <c r="B116" s="180"/>
      <c r="C116" s="180"/>
      <c r="D116" s="177"/>
      <c r="E116" s="177"/>
      <c r="F116" s="180"/>
      <c r="G116" s="180"/>
      <c r="H116" s="113" t="s">
        <v>6</v>
      </c>
      <c r="I116" s="112" t="s">
        <v>9</v>
      </c>
      <c r="J116" s="113" t="s">
        <v>10</v>
      </c>
      <c r="K116" s="113" t="s">
        <v>11</v>
      </c>
      <c r="L116" s="113" t="s">
        <v>7</v>
      </c>
      <c r="M116" s="112" t="s">
        <v>241</v>
      </c>
      <c r="N116" s="114" t="s">
        <v>8</v>
      </c>
      <c r="O116" s="177"/>
    </row>
    <row r="117" spans="1:21" ht="20.25" customHeight="1">
      <c r="A117" s="38">
        <v>9</v>
      </c>
      <c r="B117" s="195" t="s">
        <v>110</v>
      </c>
      <c r="C117" s="196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07"/>
      <c r="O117" s="28" t="s">
        <v>211</v>
      </c>
    </row>
    <row r="118" spans="1:21" ht="21" customHeight="1">
      <c r="A118" s="4"/>
      <c r="B118" s="28" t="s">
        <v>111</v>
      </c>
      <c r="C118" s="28" t="s">
        <v>38</v>
      </c>
      <c r="D118" s="48" t="s">
        <v>43</v>
      </c>
      <c r="E118" s="47">
        <v>2316</v>
      </c>
      <c r="F118" s="47">
        <v>10855</v>
      </c>
      <c r="G118" s="48" t="s">
        <v>43</v>
      </c>
      <c r="H118" s="48" t="s">
        <v>43</v>
      </c>
      <c r="I118" s="48" t="s">
        <v>43</v>
      </c>
      <c r="J118" s="48" t="s">
        <v>43</v>
      </c>
      <c r="K118" s="47">
        <v>4065000</v>
      </c>
      <c r="L118" s="48" t="s">
        <v>43</v>
      </c>
      <c r="M118" s="48" t="s">
        <v>43</v>
      </c>
      <c r="N118" s="30">
        <f>SUM(K118:L118)</f>
        <v>4065000</v>
      </c>
      <c r="O118" s="12" t="s">
        <v>212</v>
      </c>
    </row>
    <row r="119" spans="1:21" ht="19.5" customHeight="1">
      <c r="A119" s="34"/>
      <c r="B119" s="120" t="s">
        <v>112</v>
      </c>
      <c r="C119" s="53" t="s">
        <v>76</v>
      </c>
      <c r="D119" s="55" t="s">
        <v>43</v>
      </c>
      <c r="E119" s="55">
        <v>1426</v>
      </c>
      <c r="F119" s="55">
        <v>381</v>
      </c>
      <c r="G119" s="56" t="s">
        <v>43</v>
      </c>
      <c r="H119" s="56" t="s">
        <v>43</v>
      </c>
      <c r="I119" s="56" t="s">
        <v>43</v>
      </c>
      <c r="J119" s="56" t="s">
        <v>43</v>
      </c>
      <c r="K119" s="55">
        <v>609750</v>
      </c>
      <c r="L119" s="56" t="s">
        <v>43</v>
      </c>
      <c r="M119" s="48" t="s">
        <v>43</v>
      </c>
      <c r="N119" s="91">
        <f>SUM(K119:L119)</f>
        <v>609750</v>
      </c>
      <c r="O119" s="25" t="s">
        <v>213</v>
      </c>
    </row>
    <row r="120" spans="1:21" ht="20.25" customHeight="1">
      <c r="A120" s="4"/>
      <c r="B120" s="12" t="s">
        <v>113</v>
      </c>
      <c r="C120" s="28" t="s">
        <v>76</v>
      </c>
      <c r="D120" s="47">
        <v>1</v>
      </c>
      <c r="E120" s="47">
        <v>1822</v>
      </c>
      <c r="F120" s="47">
        <v>6483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813000</v>
      </c>
      <c r="L120" s="48" t="s">
        <v>43</v>
      </c>
      <c r="M120" s="48" t="s">
        <v>43</v>
      </c>
      <c r="N120" s="108">
        <f>SUM(K120:L120)</f>
        <v>813000</v>
      </c>
      <c r="O120" s="12" t="s">
        <v>214</v>
      </c>
    </row>
    <row r="121" spans="1:21" ht="39.75" customHeight="1">
      <c r="A121" s="4"/>
      <c r="B121" s="28" t="s">
        <v>114</v>
      </c>
      <c r="C121" s="28" t="s">
        <v>270</v>
      </c>
      <c r="D121" s="47" t="s">
        <v>43</v>
      </c>
      <c r="E121" s="47">
        <v>9949</v>
      </c>
      <c r="F121" s="47">
        <v>38516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1772340</v>
      </c>
      <c r="L121" s="48" t="s">
        <v>43</v>
      </c>
      <c r="M121" s="48" t="s">
        <v>43</v>
      </c>
      <c r="N121" s="30">
        <f>SUM(K121:L121)</f>
        <v>1772340</v>
      </c>
      <c r="O121" s="12" t="s">
        <v>276</v>
      </c>
    </row>
    <row r="122" spans="1:21" ht="41.25" customHeight="1">
      <c r="A122" s="4"/>
      <c r="B122" s="8" t="s">
        <v>115</v>
      </c>
      <c r="C122" s="28" t="s">
        <v>270</v>
      </c>
      <c r="D122" s="47">
        <v>9</v>
      </c>
      <c r="E122" s="47">
        <v>7219</v>
      </c>
      <c r="F122" s="47">
        <v>28036</v>
      </c>
      <c r="G122" s="48" t="s">
        <v>43</v>
      </c>
      <c r="H122" s="48" t="s">
        <v>43</v>
      </c>
      <c r="I122" s="48" t="s">
        <v>43</v>
      </c>
      <c r="J122" s="48" t="s">
        <v>43</v>
      </c>
      <c r="K122" s="47">
        <v>1821120</v>
      </c>
      <c r="L122" s="48" t="s">
        <v>43</v>
      </c>
      <c r="M122" s="48" t="s">
        <v>43</v>
      </c>
      <c r="N122" s="30">
        <f t="shared" ref="N122" si="2">SUM(K122:L122)</f>
        <v>1821120</v>
      </c>
      <c r="O122" s="12" t="s">
        <v>277</v>
      </c>
    </row>
    <row r="123" spans="1:21" ht="39" customHeight="1">
      <c r="A123" s="4"/>
      <c r="B123" s="28" t="s">
        <v>116</v>
      </c>
      <c r="C123" s="49" t="s">
        <v>271</v>
      </c>
      <c r="D123" s="48" t="s">
        <v>43</v>
      </c>
      <c r="E123" s="47">
        <v>42710</v>
      </c>
      <c r="F123" s="47">
        <v>4772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1439010</v>
      </c>
      <c r="L123" s="47">
        <v>100000</v>
      </c>
      <c r="M123" s="48" t="s">
        <v>43</v>
      </c>
      <c r="N123" s="30">
        <f>SUM(K123:M123)</f>
        <v>1539010</v>
      </c>
      <c r="O123" s="12" t="s">
        <v>278</v>
      </c>
    </row>
    <row r="124" spans="1:21">
      <c r="A124" s="4"/>
      <c r="B124" s="28" t="s">
        <v>117</v>
      </c>
      <c r="C124" s="49" t="s">
        <v>40</v>
      </c>
      <c r="D124" s="47">
        <v>110</v>
      </c>
      <c r="E124" s="47">
        <v>4795</v>
      </c>
      <c r="F124" s="47">
        <v>18271</v>
      </c>
      <c r="G124" s="47">
        <v>1</v>
      </c>
      <c r="H124" s="48" t="s">
        <v>43</v>
      </c>
      <c r="I124" s="48" t="s">
        <v>43</v>
      </c>
      <c r="J124" s="48" t="s">
        <v>43</v>
      </c>
      <c r="K124" s="47">
        <v>3792000</v>
      </c>
      <c r="L124" s="47">
        <v>100000</v>
      </c>
      <c r="M124" s="48" t="s">
        <v>43</v>
      </c>
      <c r="N124" s="30">
        <f>SUM(K124:M124)</f>
        <v>3892000</v>
      </c>
      <c r="O124" s="12" t="s">
        <v>215</v>
      </c>
    </row>
    <row r="125" spans="1:21" ht="18" customHeight="1">
      <c r="A125" s="4"/>
      <c r="B125" s="28" t="s">
        <v>118</v>
      </c>
      <c r="C125" s="49" t="s">
        <v>119</v>
      </c>
      <c r="D125" s="48" t="s">
        <v>43</v>
      </c>
      <c r="E125" s="47">
        <v>108</v>
      </c>
      <c r="F125" s="47">
        <v>456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8" t="s">
        <v>43</v>
      </c>
      <c r="L125" s="48" t="s">
        <v>43</v>
      </c>
      <c r="M125" s="48" t="s">
        <v>43</v>
      </c>
      <c r="N125" s="70" t="s">
        <v>43</v>
      </c>
      <c r="O125" s="12"/>
    </row>
    <row r="126" spans="1:21" ht="20.25" customHeight="1">
      <c r="A126" s="4"/>
      <c r="B126" s="57" t="s">
        <v>120</v>
      </c>
      <c r="C126" s="49" t="s">
        <v>119</v>
      </c>
      <c r="D126" s="48" t="s">
        <v>43</v>
      </c>
      <c r="E126" s="47">
        <v>1465</v>
      </c>
      <c r="F126" s="47">
        <v>7130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7">
        <v>5048730</v>
      </c>
      <c r="L126" s="48" t="s">
        <v>43</v>
      </c>
      <c r="M126" s="48" t="s">
        <v>43</v>
      </c>
      <c r="N126" s="30">
        <f>SUM(K126:L126)</f>
        <v>5048730</v>
      </c>
      <c r="O126" s="12" t="s">
        <v>216</v>
      </c>
    </row>
    <row r="127" spans="1:21" ht="19.5" customHeight="1">
      <c r="A127" s="20"/>
      <c r="B127" s="12" t="s">
        <v>121</v>
      </c>
      <c r="C127" s="49" t="s">
        <v>119</v>
      </c>
      <c r="D127" s="48" t="s">
        <v>43</v>
      </c>
      <c r="E127" s="47">
        <v>327</v>
      </c>
      <c r="F127" s="47">
        <v>1665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8" t="s">
        <v>43</v>
      </c>
      <c r="L127" s="48" t="s">
        <v>43</v>
      </c>
      <c r="M127" s="48" t="s">
        <v>43</v>
      </c>
      <c r="N127" s="70" t="s">
        <v>43</v>
      </c>
      <c r="O127" s="20"/>
    </row>
    <row r="128" spans="1:21" ht="21" customHeight="1">
      <c r="A128" s="4"/>
      <c r="B128" s="8" t="s">
        <v>122</v>
      </c>
      <c r="C128" s="49" t="s">
        <v>119</v>
      </c>
      <c r="D128" s="48" t="s">
        <v>43</v>
      </c>
      <c r="E128" s="47">
        <v>1312</v>
      </c>
      <c r="F128" s="47">
        <v>4772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1382100</v>
      </c>
      <c r="L128" s="48" t="s">
        <v>43</v>
      </c>
      <c r="M128" s="48" t="s">
        <v>43</v>
      </c>
      <c r="N128" s="33">
        <f>SUM(K128:L128)</f>
        <v>1382100</v>
      </c>
      <c r="O128" s="12" t="s">
        <v>185</v>
      </c>
    </row>
    <row r="129" spans="1:22" ht="19.5" customHeight="1">
      <c r="A129" s="4"/>
      <c r="B129" s="28" t="s">
        <v>123</v>
      </c>
      <c r="C129" s="49" t="s">
        <v>119</v>
      </c>
      <c r="D129" s="48" t="s">
        <v>43</v>
      </c>
      <c r="E129" s="47">
        <v>2748</v>
      </c>
      <c r="F129" s="47">
        <v>11898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12" t="s">
        <v>217</v>
      </c>
    </row>
    <row r="130" spans="1:22" ht="22.5" customHeight="1">
      <c r="A130" s="4"/>
      <c r="B130" s="28" t="s">
        <v>124</v>
      </c>
      <c r="C130" s="49" t="s">
        <v>119</v>
      </c>
      <c r="D130" s="47">
        <v>11</v>
      </c>
      <c r="E130" s="47">
        <v>471</v>
      </c>
      <c r="F130" s="47">
        <v>1806</v>
      </c>
      <c r="G130" s="48" t="s">
        <v>43</v>
      </c>
      <c r="H130" s="48" t="s">
        <v>43</v>
      </c>
      <c r="I130" s="48" t="s">
        <v>43</v>
      </c>
      <c r="J130" s="48" t="s">
        <v>43</v>
      </c>
      <c r="K130" s="47">
        <v>813000</v>
      </c>
      <c r="L130" s="48" t="s">
        <v>43</v>
      </c>
      <c r="M130" s="48" t="s">
        <v>43</v>
      </c>
      <c r="N130" s="33">
        <f>SUM(K130:L130)</f>
        <v>813000</v>
      </c>
      <c r="O130" s="8" t="s">
        <v>217</v>
      </c>
    </row>
    <row r="131" spans="1:22" ht="35.25" customHeight="1">
      <c r="A131" s="4"/>
      <c r="B131" s="8" t="s">
        <v>125</v>
      </c>
      <c r="C131" s="49" t="s">
        <v>119</v>
      </c>
      <c r="D131" s="47">
        <v>127</v>
      </c>
      <c r="E131" s="47">
        <v>2104</v>
      </c>
      <c r="F131" s="47">
        <v>5870</v>
      </c>
      <c r="G131" s="47">
        <v>3</v>
      </c>
      <c r="H131" s="48" t="s">
        <v>43</v>
      </c>
      <c r="I131" s="48" t="s">
        <v>43</v>
      </c>
      <c r="J131" s="48" t="s">
        <v>43</v>
      </c>
      <c r="K131" s="47">
        <v>5199270</v>
      </c>
      <c r="L131" s="48" t="s">
        <v>43</v>
      </c>
      <c r="M131" s="48" t="s">
        <v>43</v>
      </c>
      <c r="N131" s="33">
        <f>SUM(K131:L131)</f>
        <v>5199270</v>
      </c>
      <c r="O131" s="36" t="s">
        <v>196</v>
      </c>
    </row>
    <row r="132" spans="1:22" ht="21" customHeight="1">
      <c r="A132" s="4"/>
      <c r="B132" s="8" t="s">
        <v>126</v>
      </c>
      <c r="C132" s="49" t="s">
        <v>119</v>
      </c>
      <c r="D132" s="47">
        <v>10</v>
      </c>
      <c r="E132" s="47">
        <v>8056</v>
      </c>
      <c r="F132" s="47">
        <v>32663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7">
        <v>2844000</v>
      </c>
      <c r="L132" s="48" t="s">
        <v>43</v>
      </c>
      <c r="M132" s="48" t="s">
        <v>43</v>
      </c>
      <c r="N132" s="33">
        <v>2844000</v>
      </c>
      <c r="O132" s="12" t="s">
        <v>218</v>
      </c>
    </row>
    <row r="133" spans="1:22" ht="21" customHeight="1">
      <c r="A133" s="4"/>
      <c r="B133" s="28" t="s">
        <v>127</v>
      </c>
      <c r="C133" s="49" t="s">
        <v>119</v>
      </c>
      <c r="D133" s="47">
        <v>1</v>
      </c>
      <c r="E133" s="47">
        <v>465</v>
      </c>
      <c r="F133" s="47">
        <v>1943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32"/>
    </row>
    <row r="134" spans="1:22" ht="19.5" customHeight="1">
      <c r="A134" s="7"/>
      <c r="B134" s="28" t="s">
        <v>128</v>
      </c>
      <c r="C134" s="49" t="s">
        <v>119</v>
      </c>
      <c r="D134" s="48" t="s">
        <v>43</v>
      </c>
      <c r="E134" s="47">
        <v>343</v>
      </c>
      <c r="F134" s="47">
        <v>1538</v>
      </c>
      <c r="G134" s="48" t="s">
        <v>43</v>
      </c>
      <c r="H134" s="48" t="s">
        <v>43</v>
      </c>
      <c r="I134" s="48" t="s">
        <v>43</v>
      </c>
      <c r="J134" s="48" t="s">
        <v>43</v>
      </c>
      <c r="K134" s="48" t="s">
        <v>43</v>
      </c>
      <c r="L134" s="48" t="s">
        <v>43</v>
      </c>
      <c r="M134" s="48" t="s">
        <v>43</v>
      </c>
      <c r="N134" s="82" t="s">
        <v>43</v>
      </c>
      <c r="O134" s="4"/>
    </row>
    <row r="135" spans="1:22" ht="18" customHeight="1">
      <c r="A135" s="7"/>
      <c r="B135" s="83" t="s">
        <v>189</v>
      </c>
      <c r="C135" s="49" t="s">
        <v>119</v>
      </c>
      <c r="D135" s="84" t="s">
        <v>43</v>
      </c>
      <c r="E135" s="85">
        <v>68</v>
      </c>
      <c r="F135" s="85">
        <v>260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22.5" customHeight="1">
      <c r="A136" s="7"/>
      <c r="B136" s="110" t="s">
        <v>190</v>
      </c>
      <c r="C136" s="49" t="s">
        <v>119</v>
      </c>
      <c r="D136" s="84" t="s">
        <v>43</v>
      </c>
      <c r="E136" s="85">
        <v>157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18"/>
      <c r="S136" s="18"/>
      <c r="T136" s="18"/>
      <c r="U136" s="18"/>
      <c r="V136" s="18"/>
    </row>
    <row r="137" spans="1:22" ht="17.25" customHeight="1">
      <c r="A137" s="7"/>
      <c r="B137" s="109" t="s">
        <v>191</v>
      </c>
      <c r="C137" s="49" t="s">
        <v>119</v>
      </c>
      <c r="D137" s="84" t="s">
        <v>43</v>
      </c>
      <c r="E137" s="85">
        <v>94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72"/>
      <c r="S137" s="72"/>
      <c r="T137" s="72"/>
      <c r="U137" s="18"/>
      <c r="V137" s="18"/>
    </row>
    <row r="138" spans="1:22" ht="17.25" customHeight="1">
      <c r="A138" s="7"/>
      <c r="B138" s="109" t="s">
        <v>227</v>
      </c>
      <c r="C138" s="96"/>
      <c r="D138" s="85" t="s">
        <v>43</v>
      </c>
      <c r="E138" s="85" t="s">
        <v>43</v>
      </c>
      <c r="F138" s="85" t="s">
        <v>43</v>
      </c>
      <c r="G138" s="84" t="s">
        <v>43</v>
      </c>
      <c r="H138" s="84" t="s">
        <v>43</v>
      </c>
      <c r="I138" s="84" t="s">
        <v>43</v>
      </c>
      <c r="J138" s="84" t="s">
        <v>43</v>
      </c>
      <c r="K138" s="84" t="s">
        <v>43</v>
      </c>
      <c r="L138" s="84" t="s">
        <v>43</v>
      </c>
      <c r="M138" s="48" t="s">
        <v>43</v>
      </c>
      <c r="N138" s="82" t="s">
        <v>43</v>
      </c>
      <c r="O138" s="4"/>
      <c r="R138" s="18"/>
      <c r="S138" s="18"/>
      <c r="T138" s="18"/>
      <c r="U138" s="18"/>
      <c r="V138" s="18"/>
    </row>
    <row r="139" spans="1:22" ht="24" customHeight="1">
      <c r="A139" s="9"/>
      <c r="B139" s="104" t="s">
        <v>44</v>
      </c>
      <c r="C139" s="23"/>
      <c r="D139" s="52">
        <f>SUM(D120:D138)</f>
        <v>269</v>
      </c>
      <c r="E139" s="52">
        <f>SUM(E118:E138)</f>
        <v>87955</v>
      </c>
      <c r="F139" s="52">
        <f>SUM(F118:F138)</f>
        <v>177315</v>
      </c>
      <c r="G139" s="52">
        <v>5</v>
      </c>
      <c r="H139" s="66" t="s">
        <v>43</v>
      </c>
      <c r="I139" s="66" t="s">
        <v>43</v>
      </c>
      <c r="J139" s="66" t="s">
        <v>43</v>
      </c>
      <c r="K139" s="69">
        <f>SUM(K118:K134)</f>
        <v>30412320</v>
      </c>
      <c r="L139" s="69">
        <v>200000</v>
      </c>
      <c r="M139" s="90" t="s">
        <v>43</v>
      </c>
      <c r="N139" s="108">
        <f>SUM(K139:M139)</f>
        <v>30612320</v>
      </c>
      <c r="O139" s="9"/>
      <c r="R139" s="18"/>
      <c r="S139" s="18"/>
      <c r="T139" s="18"/>
      <c r="U139" s="18"/>
      <c r="V139" s="18"/>
    </row>
    <row r="140" spans="1:22" ht="20.25" customHeight="1">
      <c r="A140" s="193">
        <v>6</v>
      </c>
      <c r="B140" s="19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</row>
    <row r="141" spans="1:22" ht="24" customHeight="1">
      <c r="A141" s="180" t="s">
        <v>1</v>
      </c>
      <c r="B141" s="180" t="s">
        <v>2</v>
      </c>
      <c r="C141" s="180" t="s">
        <v>45</v>
      </c>
      <c r="D141" s="176" t="s">
        <v>249</v>
      </c>
      <c r="E141" s="176" t="s">
        <v>254</v>
      </c>
      <c r="F141" s="180" t="s">
        <v>3</v>
      </c>
      <c r="G141" s="180" t="s">
        <v>46</v>
      </c>
      <c r="H141" s="180" t="s">
        <v>4</v>
      </c>
      <c r="I141" s="180"/>
      <c r="J141" s="180"/>
      <c r="K141" s="180"/>
      <c r="L141" s="180"/>
      <c r="M141" s="180"/>
      <c r="N141" s="180"/>
      <c r="O141" s="176" t="s">
        <v>5</v>
      </c>
    </row>
    <row r="142" spans="1:22" ht="51" customHeight="1">
      <c r="A142" s="180"/>
      <c r="B142" s="180"/>
      <c r="C142" s="180"/>
      <c r="D142" s="177"/>
      <c r="E142" s="177"/>
      <c r="F142" s="180"/>
      <c r="G142" s="180"/>
      <c r="H142" s="113" t="s">
        <v>6</v>
      </c>
      <c r="I142" s="112" t="s">
        <v>9</v>
      </c>
      <c r="J142" s="113" t="s">
        <v>10</v>
      </c>
      <c r="K142" s="113" t="s">
        <v>11</v>
      </c>
      <c r="L142" s="113" t="s">
        <v>7</v>
      </c>
      <c r="M142" s="112" t="s">
        <v>241</v>
      </c>
      <c r="N142" s="113" t="s">
        <v>8</v>
      </c>
      <c r="O142" s="177"/>
    </row>
    <row r="143" spans="1:22" ht="27" customHeight="1">
      <c r="A143" s="37">
        <v>10</v>
      </c>
      <c r="B143" s="170" t="s">
        <v>129</v>
      </c>
      <c r="C143" s="171"/>
      <c r="D143" s="24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8" t="s">
        <v>211</v>
      </c>
    </row>
    <row r="144" spans="1:22" ht="45" customHeight="1">
      <c r="A144" s="7"/>
      <c r="B144" s="28" t="s">
        <v>130</v>
      </c>
      <c r="C144" s="28" t="s">
        <v>86</v>
      </c>
      <c r="D144" s="47">
        <v>361</v>
      </c>
      <c r="E144" s="47">
        <v>25392</v>
      </c>
      <c r="F144" s="47">
        <v>113772</v>
      </c>
      <c r="G144" s="47">
        <v>1</v>
      </c>
      <c r="H144" s="48" t="s">
        <v>43</v>
      </c>
      <c r="I144" s="48" t="s">
        <v>43</v>
      </c>
      <c r="J144" s="134"/>
      <c r="K144" s="47">
        <v>37292400</v>
      </c>
      <c r="L144" s="47">
        <v>100000</v>
      </c>
      <c r="M144" s="117">
        <v>100000000</v>
      </c>
      <c r="N144" s="151">
        <f>SUM(K144:M144)</f>
        <v>137392400</v>
      </c>
      <c r="O144" s="25"/>
    </row>
    <row r="145" spans="1:22" ht="28.5" customHeight="1">
      <c r="A145" s="31"/>
      <c r="B145" s="53" t="s">
        <v>131</v>
      </c>
      <c r="C145" s="53" t="s">
        <v>38</v>
      </c>
      <c r="D145" s="56" t="s">
        <v>43</v>
      </c>
      <c r="E145" s="55">
        <v>1269</v>
      </c>
      <c r="F145" s="55">
        <v>5034</v>
      </c>
      <c r="G145" s="55">
        <v>1</v>
      </c>
      <c r="H145" s="56" t="s">
        <v>43</v>
      </c>
      <c r="I145" s="56" t="s">
        <v>43</v>
      </c>
      <c r="J145" s="56" t="s">
        <v>43</v>
      </c>
      <c r="K145" s="55">
        <v>5243850</v>
      </c>
      <c r="L145" s="55">
        <v>100000</v>
      </c>
      <c r="M145" s="48" t="s">
        <v>43</v>
      </c>
      <c r="N145" s="35">
        <f>SUM(K145:M145)</f>
        <v>5343850</v>
      </c>
      <c r="O145" s="25" t="s">
        <v>219</v>
      </c>
    </row>
    <row r="146" spans="1:22" ht="22.5" customHeight="1">
      <c r="A146" s="4"/>
      <c r="B146" s="28" t="s">
        <v>132</v>
      </c>
      <c r="C146" s="28" t="s">
        <v>38</v>
      </c>
      <c r="D146" s="47">
        <v>2</v>
      </c>
      <c r="E146" s="47">
        <v>2</v>
      </c>
      <c r="F146" s="47">
        <v>4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103" t="s">
        <v>43</v>
      </c>
      <c r="O146" s="12"/>
    </row>
    <row r="147" spans="1:22">
      <c r="A147" s="7"/>
      <c r="B147" s="28" t="s">
        <v>133</v>
      </c>
      <c r="C147" s="28" t="s">
        <v>38</v>
      </c>
      <c r="D147" s="47">
        <v>6</v>
      </c>
      <c r="E147" s="47">
        <v>94</v>
      </c>
      <c r="F147" s="47">
        <v>382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8" t="s">
        <v>43</v>
      </c>
      <c r="L147" s="48" t="s">
        <v>43</v>
      </c>
      <c r="M147" s="48" t="s">
        <v>43</v>
      </c>
      <c r="N147" s="88"/>
      <c r="O147" s="12"/>
    </row>
    <row r="148" spans="1:22" ht="31.5" customHeight="1">
      <c r="A148" s="7"/>
      <c r="B148" s="8" t="s">
        <v>134</v>
      </c>
      <c r="C148" s="49" t="s">
        <v>41</v>
      </c>
      <c r="D148" s="47">
        <v>45</v>
      </c>
      <c r="E148" s="47">
        <v>2258</v>
      </c>
      <c r="F148" s="47">
        <v>9495</v>
      </c>
      <c r="G148" s="48" t="s">
        <v>43</v>
      </c>
      <c r="H148" s="48" t="s">
        <v>43</v>
      </c>
      <c r="I148" s="48" t="s">
        <v>43</v>
      </c>
      <c r="J148" s="48" t="s">
        <v>43</v>
      </c>
      <c r="K148" s="47">
        <v>10751400</v>
      </c>
      <c r="L148" s="48" t="s">
        <v>43</v>
      </c>
      <c r="M148" s="48" t="s">
        <v>43</v>
      </c>
      <c r="N148" s="33">
        <f>SUM(K148:L148)</f>
        <v>10751400</v>
      </c>
      <c r="O148" s="12" t="s">
        <v>220</v>
      </c>
    </row>
    <row r="149" spans="1:22" ht="27.75" customHeight="1">
      <c r="A149" s="89"/>
      <c r="B149" s="39" t="s">
        <v>180</v>
      </c>
      <c r="C149" s="40" t="s">
        <v>135</v>
      </c>
      <c r="D149" s="61" t="s">
        <v>43</v>
      </c>
      <c r="E149" s="41">
        <v>1395</v>
      </c>
      <c r="F149" s="47">
        <v>6499</v>
      </c>
      <c r="G149" s="48" t="s">
        <v>43</v>
      </c>
      <c r="H149" s="41">
        <v>5760000</v>
      </c>
      <c r="I149" s="48" t="s">
        <v>43</v>
      </c>
      <c r="J149" s="48" t="s">
        <v>43</v>
      </c>
      <c r="K149" s="42">
        <v>4065000</v>
      </c>
      <c r="L149" s="48" t="s">
        <v>43</v>
      </c>
      <c r="M149" s="48" t="s">
        <v>43</v>
      </c>
      <c r="N149" s="92">
        <f>SUM(H149:L149)</f>
        <v>9825000</v>
      </c>
      <c r="O149" s="12" t="s">
        <v>221</v>
      </c>
    </row>
    <row r="150" spans="1:22" ht="24" customHeight="1">
      <c r="A150" s="7"/>
      <c r="B150" s="8" t="s">
        <v>136</v>
      </c>
      <c r="C150" s="49" t="s">
        <v>135</v>
      </c>
      <c r="D150" s="48" t="s">
        <v>43</v>
      </c>
      <c r="E150" s="47">
        <v>967</v>
      </c>
      <c r="F150" s="47">
        <v>3856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32"/>
    </row>
    <row r="151" spans="1:22" ht="24.75" customHeight="1">
      <c r="A151" s="7"/>
      <c r="B151" s="28" t="s">
        <v>137</v>
      </c>
      <c r="C151" s="49" t="s">
        <v>135</v>
      </c>
      <c r="D151" s="48" t="s">
        <v>43</v>
      </c>
      <c r="E151" s="47">
        <v>1272</v>
      </c>
      <c r="F151" s="47">
        <v>5247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4" customHeight="1">
      <c r="A152" s="7"/>
      <c r="B152" s="28" t="s">
        <v>138</v>
      </c>
      <c r="C152" s="49" t="s">
        <v>135</v>
      </c>
      <c r="D152" s="48" t="s">
        <v>43</v>
      </c>
      <c r="E152" s="47">
        <v>3158</v>
      </c>
      <c r="F152" s="47">
        <v>12665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4"/>
    </row>
    <row r="153" spans="1:22" ht="25.5" customHeight="1">
      <c r="A153" s="7"/>
      <c r="B153" s="28" t="s">
        <v>139</v>
      </c>
      <c r="C153" s="49" t="s">
        <v>135</v>
      </c>
      <c r="D153" s="48" t="s">
        <v>43</v>
      </c>
      <c r="E153" s="47">
        <v>9785</v>
      </c>
      <c r="F153" s="47">
        <v>44056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103" t="s">
        <v>43</v>
      </c>
      <c r="O153" s="34"/>
    </row>
    <row r="154" spans="1:22" ht="24.75" customHeight="1">
      <c r="A154" s="7"/>
      <c r="B154" s="28" t="s">
        <v>140</v>
      </c>
      <c r="C154" s="49" t="s">
        <v>135</v>
      </c>
      <c r="D154" s="48" t="s">
        <v>43</v>
      </c>
      <c r="E154" s="47">
        <v>71</v>
      </c>
      <c r="F154" s="47">
        <v>298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4" customHeight="1">
      <c r="A155" s="7"/>
      <c r="B155" s="28" t="s">
        <v>141</v>
      </c>
      <c r="C155" s="49" t="s">
        <v>135</v>
      </c>
      <c r="D155" s="47" t="s">
        <v>43</v>
      </c>
      <c r="E155" s="47">
        <v>2070</v>
      </c>
      <c r="F155" s="47">
        <v>8436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7" customHeight="1">
      <c r="A156" s="7"/>
      <c r="B156" s="28" t="s">
        <v>123</v>
      </c>
      <c r="C156" s="49" t="s">
        <v>135</v>
      </c>
      <c r="D156" s="47" t="s">
        <v>43</v>
      </c>
      <c r="E156" s="47">
        <v>721</v>
      </c>
      <c r="F156" s="47">
        <v>29996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" customHeight="1">
      <c r="A157" s="7"/>
      <c r="B157" s="28" t="s">
        <v>142</v>
      </c>
      <c r="C157" s="49" t="s">
        <v>135</v>
      </c>
      <c r="D157" s="48" t="s">
        <v>43</v>
      </c>
      <c r="E157" s="47">
        <v>1524</v>
      </c>
      <c r="F157" s="47">
        <v>6201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</row>
    <row r="158" spans="1:22" ht="21.75" customHeight="1">
      <c r="A158" s="7"/>
      <c r="B158" s="28" t="s">
        <v>143</v>
      </c>
      <c r="C158" s="49" t="s">
        <v>135</v>
      </c>
      <c r="D158" s="47" t="s">
        <v>43</v>
      </c>
      <c r="E158" s="47">
        <v>1556</v>
      </c>
      <c r="F158" s="47">
        <v>5927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18"/>
      <c r="S158" s="18"/>
      <c r="T158" s="18"/>
      <c r="U158" s="18"/>
      <c r="V158" s="18"/>
    </row>
    <row r="159" spans="1:22" ht="29.25" customHeight="1">
      <c r="A159" s="7"/>
      <c r="B159" s="28" t="s">
        <v>144</v>
      </c>
      <c r="C159" s="49" t="s">
        <v>135</v>
      </c>
      <c r="D159" s="47" t="s">
        <v>43</v>
      </c>
      <c r="E159" s="47">
        <v>7096</v>
      </c>
      <c r="F159" s="47">
        <v>31439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70" t="s">
        <v>43</v>
      </c>
      <c r="O159" s="12"/>
      <c r="Q159" s="18"/>
      <c r="R159" s="81"/>
      <c r="S159" s="81"/>
      <c r="T159" s="81"/>
      <c r="U159" s="18"/>
      <c r="V159" s="18"/>
    </row>
    <row r="160" spans="1:22" ht="23.25" customHeight="1">
      <c r="A160" s="7"/>
      <c r="B160" s="28" t="s">
        <v>145</v>
      </c>
      <c r="C160" s="49" t="s">
        <v>135</v>
      </c>
      <c r="D160" s="48" t="s">
        <v>43</v>
      </c>
      <c r="E160" s="47">
        <v>4798</v>
      </c>
      <c r="F160" s="47">
        <v>19529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32"/>
      <c r="Q160" s="18"/>
      <c r="R160" s="18"/>
      <c r="S160" s="18"/>
      <c r="T160" s="18"/>
      <c r="U160" s="18"/>
      <c r="V160" s="18"/>
    </row>
    <row r="161" spans="1:22" ht="21" customHeight="1">
      <c r="A161" s="7"/>
      <c r="B161" s="28" t="s">
        <v>146</v>
      </c>
      <c r="C161" s="49" t="s">
        <v>135</v>
      </c>
      <c r="D161" s="48" t="s">
        <v>43</v>
      </c>
      <c r="E161" s="47">
        <v>265</v>
      </c>
      <c r="F161" s="47">
        <v>858</v>
      </c>
      <c r="G161" s="48" t="s">
        <v>43</v>
      </c>
      <c r="H161" s="48" t="s">
        <v>43</v>
      </c>
      <c r="I161" s="48" t="s">
        <v>43</v>
      </c>
      <c r="J161" s="48" t="s">
        <v>43</v>
      </c>
      <c r="K161" s="48" t="s">
        <v>43</v>
      </c>
      <c r="L161" s="48" t="s">
        <v>43</v>
      </c>
      <c r="M161" s="48" t="s">
        <v>43</v>
      </c>
      <c r="N161" s="103" t="s">
        <v>43</v>
      </c>
      <c r="O161" s="4"/>
      <c r="Q161" s="18"/>
      <c r="R161" s="18"/>
      <c r="S161" s="18"/>
      <c r="T161" s="18"/>
      <c r="U161" s="18"/>
      <c r="V161" s="18"/>
    </row>
    <row r="162" spans="1:22" ht="24" customHeight="1">
      <c r="A162" s="4"/>
      <c r="B162" s="26" t="s">
        <v>44</v>
      </c>
      <c r="C162" s="23"/>
      <c r="D162" s="52">
        <f>SUM(D144:D161)</f>
        <v>414</v>
      </c>
      <c r="E162" s="52">
        <f>SUM(E144:E161)</f>
        <v>63693</v>
      </c>
      <c r="F162" s="52">
        <f>SUM(F144:F161)</f>
        <v>303694</v>
      </c>
      <c r="G162" s="52">
        <v>2</v>
      </c>
      <c r="H162" s="65">
        <f>SUM(H140:H161)</f>
        <v>5760000</v>
      </c>
      <c r="I162" s="66" t="s">
        <v>43</v>
      </c>
      <c r="J162" s="115"/>
      <c r="K162" s="65">
        <f>SUM(K144:K161)</f>
        <v>57352650</v>
      </c>
      <c r="L162" s="69">
        <v>200000</v>
      </c>
      <c r="M162" s="118">
        <v>100000000</v>
      </c>
      <c r="N162" s="147">
        <f>SUM(N144:N161)</f>
        <v>163312650</v>
      </c>
      <c r="O162" s="9"/>
      <c r="Q162" s="18"/>
      <c r="R162" s="18"/>
      <c r="S162" s="18"/>
      <c r="T162" s="18"/>
      <c r="U162" s="18"/>
      <c r="V162" s="18"/>
    </row>
    <row r="163" spans="1:22" ht="21.75" customHeight="1">
      <c r="A163" s="193">
        <v>7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Q163" s="18"/>
      <c r="R163" s="18"/>
      <c r="S163" s="18"/>
      <c r="T163" s="18"/>
      <c r="U163" s="18"/>
      <c r="V163" s="18"/>
    </row>
    <row r="164" spans="1:22" ht="25.5" customHeight="1">
      <c r="A164" s="180" t="s">
        <v>1</v>
      </c>
      <c r="B164" s="180" t="s">
        <v>2</v>
      </c>
      <c r="C164" s="180" t="s">
        <v>45</v>
      </c>
      <c r="D164" s="176" t="s">
        <v>249</v>
      </c>
      <c r="E164" s="176" t="s">
        <v>254</v>
      </c>
      <c r="F164" s="180" t="s">
        <v>3</v>
      </c>
      <c r="G164" s="180" t="s">
        <v>46</v>
      </c>
      <c r="H164" s="180" t="s">
        <v>4</v>
      </c>
      <c r="I164" s="180"/>
      <c r="J164" s="180"/>
      <c r="K164" s="180"/>
      <c r="L164" s="180"/>
      <c r="M164" s="180"/>
      <c r="N164" s="180"/>
      <c r="O164" s="176" t="s">
        <v>5</v>
      </c>
    </row>
    <row r="165" spans="1:22" ht="48" customHeight="1">
      <c r="A165" s="180"/>
      <c r="B165" s="180"/>
      <c r="C165" s="180"/>
      <c r="D165" s="177"/>
      <c r="E165" s="177"/>
      <c r="F165" s="180"/>
      <c r="G165" s="180"/>
      <c r="H165" s="113" t="s">
        <v>6</v>
      </c>
      <c r="I165" s="113" t="s">
        <v>9</v>
      </c>
      <c r="J165" s="113" t="s">
        <v>10</v>
      </c>
      <c r="K165" s="113" t="s">
        <v>11</v>
      </c>
      <c r="L165" s="113" t="s">
        <v>7</v>
      </c>
      <c r="M165" s="112" t="s">
        <v>241</v>
      </c>
      <c r="N165" s="114" t="s">
        <v>8</v>
      </c>
      <c r="O165" s="177"/>
    </row>
    <row r="166" spans="1:22" ht="24" customHeight="1">
      <c r="A166" s="5">
        <v>11</v>
      </c>
      <c r="B166" s="3" t="s">
        <v>147</v>
      </c>
      <c r="C166" s="132"/>
      <c r="D166" s="132"/>
      <c r="E166" s="59"/>
      <c r="F166" s="59"/>
      <c r="G166" s="59"/>
      <c r="H166" s="59"/>
      <c r="I166" s="59"/>
      <c r="J166" s="59"/>
      <c r="K166" s="59"/>
      <c r="L166" s="59"/>
      <c r="M166" s="59"/>
      <c r="N166" s="106"/>
      <c r="O166" s="28" t="s">
        <v>211</v>
      </c>
    </row>
    <row r="167" spans="1:22" ht="22.5" customHeight="1">
      <c r="A167" s="7"/>
      <c r="B167" s="28" t="s">
        <v>148</v>
      </c>
      <c r="C167" s="28" t="s">
        <v>38</v>
      </c>
      <c r="D167" s="47">
        <v>26</v>
      </c>
      <c r="E167" s="47">
        <v>260</v>
      </c>
      <c r="F167" s="47">
        <v>1084</v>
      </c>
      <c r="G167" s="48" t="s">
        <v>43</v>
      </c>
      <c r="H167" s="48" t="s">
        <v>43</v>
      </c>
      <c r="I167" s="48" t="s">
        <v>43</v>
      </c>
      <c r="J167" s="48" t="s">
        <v>43</v>
      </c>
      <c r="K167" s="47">
        <v>2113800</v>
      </c>
      <c r="L167" s="48" t="s">
        <v>43</v>
      </c>
      <c r="M167" s="48" t="s">
        <v>43</v>
      </c>
      <c r="N167" s="33">
        <f>SUM(H167:M167)</f>
        <v>2113800</v>
      </c>
      <c r="O167" s="8" t="s">
        <v>256</v>
      </c>
    </row>
    <row r="168" spans="1:22" ht="21.75" customHeight="1">
      <c r="A168" s="7"/>
      <c r="B168" s="111" t="s">
        <v>149</v>
      </c>
      <c r="C168" s="53" t="s">
        <v>38</v>
      </c>
      <c r="D168" s="55">
        <v>68</v>
      </c>
      <c r="E168" s="55">
        <v>5572</v>
      </c>
      <c r="F168" s="55">
        <v>23462</v>
      </c>
      <c r="G168" s="56" t="s">
        <v>43</v>
      </c>
      <c r="H168" s="71" t="s">
        <v>43</v>
      </c>
      <c r="I168" s="71" t="s">
        <v>43</v>
      </c>
      <c r="J168" s="71" t="s">
        <v>43</v>
      </c>
      <c r="K168" s="55">
        <v>1764210</v>
      </c>
      <c r="L168" s="71" t="s">
        <v>43</v>
      </c>
      <c r="M168" s="61" t="s">
        <v>43</v>
      </c>
      <c r="N168" s="30">
        <f>SUM(H168:M168)</f>
        <v>1764210</v>
      </c>
      <c r="O168" s="12" t="s">
        <v>283</v>
      </c>
    </row>
    <row r="169" spans="1:22" ht="30" customHeight="1">
      <c r="A169" s="31"/>
      <c r="B169" s="53" t="s">
        <v>150</v>
      </c>
      <c r="C169" s="54" t="s">
        <v>40</v>
      </c>
      <c r="D169" s="55">
        <v>9461</v>
      </c>
      <c r="E169" s="55">
        <v>9514</v>
      </c>
      <c r="F169" s="55">
        <v>9969</v>
      </c>
      <c r="G169" s="56" t="s">
        <v>43</v>
      </c>
      <c r="H169" s="55" t="s">
        <v>43</v>
      </c>
      <c r="I169" s="56" t="s">
        <v>43</v>
      </c>
      <c r="J169" s="55" t="str">
        <f>J171</f>
        <v>-</v>
      </c>
      <c r="K169" s="55">
        <v>1103300</v>
      </c>
      <c r="L169" s="56" t="s">
        <v>43</v>
      </c>
      <c r="M169" s="48" t="s">
        <v>43</v>
      </c>
      <c r="N169" s="62">
        <f>SUM(H169:M169)</f>
        <v>1103300</v>
      </c>
      <c r="O169" s="25" t="s">
        <v>284</v>
      </c>
    </row>
    <row r="170" spans="1:22" ht="27.75" customHeight="1">
      <c r="A170" s="4"/>
      <c r="B170" s="53" t="s">
        <v>151</v>
      </c>
      <c r="C170" s="54" t="s">
        <v>135</v>
      </c>
      <c r="D170" s="55">
        <v>9</v>
      </c>
      <c r="E170" s="55">
        <v>158</v>
      </c>
      <c r="F170" s="55">
        <v>737</v>
      </c>
      <c r="G170" s="56" t="s">
        <v>43</v>
      </c>
      <c r="H170" s="55">
        <v>537750</v>
      </c>
      <c r="I170" s="56" t="s">
        <v>43</v>
      </c>
      <c r="J170" s="55" t="s">
        <v>43</v>
      </c>
      <c r="K170" s="55">
        <v>1211370</v>
      </c>
      <c r="L170" s="56" t="s">
        <v>43</v>
      </c>
      <c r="M170" s="48" t="s">
        <v>43</v>
      </c>
      <c r="N170" s="62">
        <f>SUM(H170:M170)</f>
        <v>1749120</v>
      </c>
      <c r="O170" s="139" t="s">
        <v>285</v>
      </c>
    </row>
    <row r="171" spans="1:22" ht="21" customHeight="1">
      <c r="A171" s="7"/>
      <c r="B171" s="28" t="s">
        <v>152</v>
      </c>
      <c r="C171" s="54" t="s">
        <v>135</v>
      </c>
      <c r="D171" s="47">
        <v>37</v>
      </c>
      <c r="E171" s="47">
        <v>226</v>
      </c>
      <c r="F171" s="47">
        <v>862</v>
      </c>
      <c r="G171" s="48" t="s">
        <v>43</v>
      </c>
      <c r="H171" s="48" t="s">
        <v>43</v>
      </c>
      <c r="I171" s="48" t="s">
        <v>43</v>
      </c>
      <c r="J171" s="48" t="s">
        <v>43</v>
      </c>
      <c r="K171" s="48" t="s">
        <v>43</v>
      </c>
      <c r="L171" s="48" t="s">
        <v>43</v>
      </c>
      <c r="M171" s="48" t="s">
        <v>43</v>
      </c>
      <c r="N171" s="70" t="s">
        <v>43</v>
      </c>
      <c r="O171" s="12"/>
    </row>
    <row r="172" spans="1:22" ht="21" customHeight="1">
      <c r="A172" s="31"/>
      <c r="B172" s="53" t="s">
        <v>153</v>
      </c>
      <c r="C172" s="54" t="s">
        <v>135</v>
      </c>
      <c r="D172" s="55">
        <v>1572</v>
      </c>
      <c r="E172" s="55">
        <v>14550</v>
      </c>
      <c r="F172" s="55">
        <v>57877</v>
      </c>
      <c r="G172" s="55" t="s">
        <v>43</v>
      </c>
      <c r="H172" s="55" t="s">
        <v>43</v>
      </c>
      <c r="I172" s="56" t="s">
        <v>43</v>
      </c>
      <c r="J172" s="56" t="s">
        <v>43</v>
      </c>
      <c r="K172" s="56" t="s">
        <v>43</v>
      </c>
      <c r="L172" s="56" t="s">
        <v>43</v>
      </c>
      <c r="M172" s="48" t="s">
        <v>43</v>
      </c>
      <c r="N172" s="91" t="s">
        <v>43</v>
      </c>
      <c r="O172" s="36"/>
    </row>
    <row r="173" spans="1:22" ht="21" customHeight="1">
      <c r="A173" s="4"/>
      <c r="B173" s="8" t="s">
        <v>154</v>
      </c>
      <c r="C173" s="28" t="s">
        <v>38</v>
      </c>
      <c r="D173" s="47">
        <v>1682</v>
      </c>
      <c r="E173" s="47">
        <v>13020</v>
      </c>
      <c r="F173" s="47">
        <v>52211</v>
      </c>
      <c r="G173" s="48" t="s">
        <v>43</v>
      </c>
      <c r="H173" s="48" t="s">
        <v>43</v>
      </c>
      <c r="I173" s="48" t="s">
        <v>43</v>
      </c>
      <c r="J173" s="48" t="s">
        <v>43</v>
      </c>
      <c r="K173" s="47">
        <v>1097550</v>
      </c>
      <c r="L173" s="48" t="s">
        <v>43</v>
      </c>
      <c r="M173" s="48" t="s">
        <v>43</v>
      </c>
      <c r="N173" s="62">
        <f t="shared" ref="N173:N186" si="3">SUM(H173:M173)</f>
        <v>1097550</v>
      </c>
      <c r="O173" s="12" t="s">
        <v>286</v>
      </c>
    </row>
    <row r="174" spans="1:22" ht="28.5" customHeight="1">
      <c r="A174" s="7"/>
      <c r="B174" s="28" t="s">
        <v>155</v>
      </c>
      <c r="C174" s="28" t="s">
        <v>38</v>
      </c>
      <c r="D174" s="47">
        <v>2137</v>
      </c>
      <c r="E174" s="47">
        <v>11382</v>
      </c>
      <c r="F174" s="47">
        <v>44742</v>
      </c>
      <c r="G174" s="48" t="s">
        <v>43</v>
      </c>
      <c r="H174" s="47">
        <v>2671200</v>
      </c>
      <c r="I174" s="48" t="s">
        <v>43</v>
      </c>
      <c r="J174" s="48" t="s">
        <v>43</v>
      </c>
      <c r="K174" s="47">
        <v>3426100</v>
      </c>
      <c r="L174" s="48" t="s">
        <v>43</v>
      </c>
      <c r="M174" s="48" t="s">
        <v>43</v>
      </c>
      <c r="N174" s="78">
        <f t="shared" si="3"/>
        <v>6097300</v>
      </c>
      <c r="O174" s="25" t="s">
        <v>287</v>
      </c>
    </row>
    <row r="175" spans="1:22" ht="27">
      <c r="A175" s="7"/>
      <c r="B175" s="28" t="s">
        <v>156</v>
      </c>
      <c r="C175" s="49" t="s">
        <v>157</v>
      </c>
      <c r="D175" s="47">
        <v>595</v>
      </c>
      <c r="E175" s="47">
        <v>8816</v>
      </c>
      <c r="F175" s="47">
        <v>34896</v>
      </c>
      <c r="G175" s="48" t="s">
        <v>43</v>
      </c>
      <c r="H175" s="47">
        <v>628650</v>
      </c>
      <c r="I175" s="48" t="s">
        <v>43</v>
      </c>
      <c r="J175" s="47">
        <v>8550000</v>
      </c>
      <c r="K175" s="47">
        <v>3596830</v>
      </c>
      <c r="L175" s="48" t="s">
        <v>43</v>
      </c>
      <c r="M175" s="48" t="s">
        <v>43</v>
      </c>
      <c r="N175" s="33">
        <f t="shared" si="3"/>
        <v>12775480</v>
      </c>
      <c r="O175" s="25" t="s">
        <v>259</v>
      </c>
    </row>
    <row r="176" spans="1:22" ht="22.5" customHeight="1">
      <c r="A176" s="7"/>
      <c r="B176" s="8" t="s">
        <v>158</v>
      </c>
      <c r="C176" s="49" t="s">
        <v>157</v>
      </c>
      <c r="D176" s="47">
        <v>242</v>
      </c>
      <c r="E176" s="47">
        <v>6175</v>
      </c>
      <c r="F176" s="47">
        <v>26335</v>
      </c>
      <c r="G176" s="48" t="s">
        <v>43</v>
      </c>
      <c r="H176" s="48" t="s">
        <v>43</v>
      </c>
      <c r="I176" s="48" t="s">
        <v>43</v>
      </c>
      <c r="J176" s="48" t="s">
        <v>43</v>
      </c>
      <c r="K176" s="47">
        <v>3426100</v>
      </c>
      <c r="L176" s="48" t="s">
        <v>43</v>
      </c>
      <c r="M176" s="48" t="s">
        <v>43</v>
      </c>
      <c r="N176" s="33">
        <f t="shared" si="3"/>
        <v>3426100</v>
      </c>
      <c r="O176" s="10" t="s">
        <v>204</v>
      </c>
    </row>
    <row r="177" spans="1:22" ht="24.75" customHeight="1">
      <c r="A177" s="7"/>
      <c r="B177" s="28" t="s">
        <v>159</v>
      </c>
      <c r="C177" s="28" t="s">
        <v>38</v>
      </c>
      <c r="D177" s="47">
        <v>99</v>
      </c>
      <c r="E177" s="47">
        <v>14024</v>
      </c>
      <c r="F177" s="47">
        <v>56696</v>
      </c>
      <c r="G177" s="48" t="s">
        <v>43</v>
      </c>
      <c r="H177" s="47">
        <v>2593350</v>
      </c>
      <c r="I177" s="48" t="s">
        <v>43</v>
      </c>
      <c r="J177" s="48" t="s">
        <v>43</v>
      </c>
      <c r="K177" s="47">
        <v>2206600</v>
      </c>
      <c r="L177" s="48" t="s">
        <v>43</v>
      </c>
      <c r="M177" s="48" t="s">
        <v>43</v>
      </c>
      <c r="N177" s="78">
        <f t="shared" si="3"/>
        <v>4799950</v>
      </c>
      <c r="O177" s="12" t="s">
        <v>242</v>
      </c>
    </row>
    <row r="178" spans="1:22">
      <c r="A178" s="7"/>
      <c r="B178" s="28" t="s">
        <v>160</v>
      </c>
      <c r="C178" s="49" t="s">
        <v>41</v>
      </c>
      <c r="D178" s="47">
        <v>385</v>
      </c>
      <c r="E178" s="47">
        <v>2576</v>
      </c>
      <c r="F178" s="47">
        <v>8166</v>
      </c>
      <c r="G178" s="48" t="s">
        <v>43</v>
      </c>
      <c r="H178" s="47">
        <v>1100250</v>
      </c>
      <c r="I178" s="48" t="s">
        <v>43</v>
      </c>
      <c r="J178" s="48" t="s">
        <v>43</v>
      </c>
      <c r="K178" s="48" t="s">
        <v>43</v>
      </c>
      <c r="L178" s="48" t="s">
        <v>43</v>
      </c>
      <c r="M178" s="48" t="s">
        <v>43</v>
      </c>
      <c r="N178" s="33">
        <f t="shared" si="3"/>
        <v>1100250</v>
      </c>
      <c r="O178" s="12"/>
    </row>
    <row r="179" spans="1:22" ht="33.75" customHeight="1">
      <c r="A179" s="138"/>
      <c r="B179" s="39" t="s">
        <v>161</v>
      </c>
      <c r="C179" s="49" t="s">
        <v>157</v>
      </c>
      <c r="D179" s="41">
        <v>1501</v>
      </c>
      <c r="E179" s="47">
        <v>17505</v>
      </c>
      <c r="F179" s="47">
        <v>82791</v>
      </c>
      <c r="G179" s="48" t="s">
        <v>43</v>
      </c>
      <c r="H179" s="41">
        <v>8325450</v>
      </c>
      <c r="I179" s="48" t="s">
        <v>43</v>
      </c>
      <c r="J179" s="48" t="s">
        <v>43</v>
      </c>
      <c r="K179" s="47">
        <v>5482990</v>
      </c>
      <c r="L179" s="61" t="s">
        <v>43</v>
      </c>
      <c r="M179" s="61" t="s">
        <v>43</v>
      </c>
      <c r="N179" s="62">
        <f t="shared" si="3"/>
        <v>13808440</v>
      </c>
      <c r="O179" s="12" t="s">
        <v>257</v>
      </c>
    </row>
    <row r="180" spans="1:22">
      <c r="A180" s="7"/>
      <c r="B180" s="28" t="s">
        <v>162</v>
      </c>
      <c r="C180" s="49" t="s">
        <v>42</v>
      </c>
      <c r="D180" s="47">
        <v>46</v>
      </c>
      <c r="E180" s="47">
        <v>2685</v>
      </c>
      <c r="F180" s="47">
        <v>10978</v>
      </c>
      <c r="G180" s="48" t="s">
        <v>43</v>
      </c>
      <c r="H180" s="48" t="s">
        <v>43</v>
      </c>
      <c r="I180" s="48" t="s">
        <v>43</v>
      </c>
      <c r="J180" s="47" t="s">
        <v>43</v>
      </c>
      <c r="K180" s="47">
        <v>2206600</v>
      </c>
      <c r="L180" s="48" t="s">
        <v>43</v>
      </c>
      <c r="M180" s="48" t="s">
        <v>43</v>
      </c>
      <c r="N180" s="62">
        <f t="shared" si="3"/>
        <v>2206600</v>
      </c>
      <c r="O180" s="12" t="s">
        <v>242</v>
      </c>
    </row>
    <row r="181" spans="1:22" ht="21" customHeight="1">
      <c r="A181" s="7"/>
      <c r="B181" s="28" t="s">
        <v>163</v>
      </c>
      <c r="C181" s="49" t="s">
        <v>157</v>
      </c>
      <c r="D181" s="47">
        <v>116</v>
      </c>
      <c r="E181" s="47">
        <v>4689</v>
      </c>
      <c r="F181" s="47">
        <v>20284</v>
      </c>
      <c r="G181" s="48"/>
      <c r="H181" s="61"/>
      <c r="I181" s="61"/>
      <c r="J181" s="48" t="s">
        <v>43</v>
      </c>
      <c r="K181" s="47">
        <v>2206600</v>
      </c>
      <c r="L181" s="61"/>
      <c r="M181" s="61" t="s">
        <v>43</v>
      </c>
      <c r="N181" s="33">
        <f t="shared" si="3"/>
        <v>2206600</v>
      </c>
      <c r="O181" s="25" t="s">
        <v>288</v>
      </c>
    </row>
    <row r="182" spans="1:22" ht="23.25" customHeight="1">
      <c r="A182" s="7"/>
      <c r="B182" s="8" t="s">
        <v>164</v>
      </c>
      <c r="C182" s="49" t="s">
        <v>157</v>
      </c>
      <c r="D182" s="47">
        <v>385</v>
      </c>
      <c r="E182" s="47">
        <v>11100</v>
      </c>
      <c r="F182" s="47">
        <v>48768</v>
      </c>
      <c r="G182" s="48" t="s">
        <v>43</v>
      </c>
      <c r="H182" s="48" t="s">
        <v>43</v>
      </c>
      <c r="I182" s="48" t="s">
        <v>43</v>
      </c>
      <c r="J182" s="48" t="s">
        <v>43</v>
      </c>
      <c r="K182" s="47">
        <v>11033000</v>
      </c>
      <c r="L182" s="48" t="s">
        <v>43</v>
      </c>
      <c r="M182" s="48" t="s">
        <v>43</v>
      </c>
      <c r="N182" s="33">
        <f t="shared" si="3"/>
        <v>11033000</v>
      </c>
      <c r="O182" s="12" t="s">
        <v>289</v>
      </c>
    </row>
    <row r="183" spans="1:22" ht="21.75" customHeight="1">
      <c r="A183" s="7"/>
      <c r="B183" s="53" t="s">
        <v>165</v>
      </c>
      <c r="C183" s="54" t="s">
        <v>157</v>
      </c>
      <c r="D183" s="55">
        <v>701</v>
      </c>
      <c r="E183" s="55">
        <v>2008</v>
      </c>
      <c r="F183" s="55">
        <v>8310</v>
      </c>
      <c r="G183" s="56" t="s">
        <v>43</v>
      </c>
      <c r="H183" s="56" t="s">
        <v>43</v>
      </c>
      <c r="I183" s="56" t="s">
        <v>43</v>
      </c>
      <c r="J183" s="56" t="s">
        <v>43</v>
      </c>
      <c r="K183" s="55">
        <v>2206600</v>
      </c>
      <c r="L183" s="56" t="s">
        <v>43</v>
      </c>
      <c r="M183" s="48" t="s">
        <v>43</v>
      </c>
      <c r="N183" s="33">
        <f t="shared" si="3"/>
        <v>2206600</v>
      </c>
      <c r="O183" s="25" t="s">
        <v>203</v>
      </c>
    </row>
    <row r="184" spans="1:22" ht="32.25" customHeight="1">
      <c r="A184" s="7"/>
      <c r="B184" s="28" t="s">
        <v>166</v>
      </c>
      <c r="C184" s="54" t="s">
        <v>157</v>
      </c>
      <c r="D184" s="47">
        <v>52</v>
      </c>
      <c r="E184" s="47">
        <v>2561</v>
      </c>
      <c r="F184" s="47">
        <v>9875</v>
      </c>
      <c r="G184" s="48" t="s">
        <v>43</v>
      </c>
      <c r="H184" s="48" t="s">
        <v>43</v>
      </c>
      <c r="I184" s="48" t="s">
        <v>43</v>
      </c>
      <c r="J184" s="48" t="s">
        <v>43</v>
      </c>
      <c r="K184" s="47">
        <v>300810</v>
      </c>
      <c r="L184" s="48" t="s">
        <v>43</v>
      </c>
      <c r="M184" s="48" t="s">
        <v>43</v>
      </c>
      <c r="N184" s="33">
        <f t="shared" si="3"/>
        <v>300810</v>
      </c>
      <c r="O184" s="11" t="s">
        <v>290</v>
      </c>
      <c r="Q184" s="18"/>
      <c r="R184" s="72"/>
      <c r="S184" s="72"/>
      <c r="T184" s="18"/>
      <c r="U184" s="18"/>
      <c r="V184" s="18"/>
    </row>
    <row r="185" spans="1:22" ht="40.5" customHeight="1">
      <c r="A185" s="7"/>
      <c r="B185" s="121" t="s">
        <v>167</v>
      </c>
      <c r="C185" s="49" t="s">
        <v>157</v>
      </c>
      <c r="D185" s="48" t="s">
        <v>43</v>
      </c>
      <c r="E185" s="47" t="s">
        <v>43</v>
      </c>
      <c r="F185" s="47" t="s">
        <v>43</v>
      </c>
      <c r="G185" s="48" t="s">
        <v>43</v>
      </c>
      <c r="H185" s="47">
        <v>153000</v>
      </c>
      <c r="I185" s="48" t="s">
        <v>43</v>
      </c>
      <c r="J185" s="48" t="s">
        <v>43</v>
      </c>
      <c r="K185" s="47">
        <v>1103300</v>
      </c>
      <c r="L185" s="48" t="s">
        <v>43</v>
      </c>
      <c r="M185" s="48" t="s">
        <v>43</v>
      </c>
      <c r="N185" s="33">
        <f t="shared" si="3"/>
        <v>1256300</v>
      </c>
      <c r="O185" s="12" t="s">
        <v>238</v>
      </c>
      <c r="Q185" s="18"/>
      <c r="R185" s="18"/>
      <c r="S185" s="18"/>
      <c r="T185" s="18"/>
      <c r="U185" s="18"/>
      <c r="V185" s="18"/>
    </row>
    <row r="186" spans="1:22" ht="22.5" customHeight="1">
      <c r="A186" s="4"/>
      <c r="B186" s="170" t="s">
        <v>44</v>
      </c>
      <c r="C186" s="171"/>
      <c r="D186" s="52">
        <f>SUM(D167:D185)</f>
        <v>19114</v>
      </c>
      <c r="E186" s="52">
        <f>SUM(E167:E185)</f>
        <v>126821</v>
      </c>
      <c r="F186" s="52">
        <f>SUM(F167:F185)</f>
        <v>498043</v>
      </c>
      <c r="G186" s="69" t="s">
        <v>43</v>
      </c>
      <c r="H186" s="65">
        <f>SUM(H170:H185)</f>
        <v>16009650</v>
      </c>
      <c r="I186" s="66" t="s">
        <v>43</v>
      </c>
      <c r="J186" s="65">
        <f>SUM(J175:J185)</f>
        <v>8550000</v>
      </c>
      <c r="K186" s="65">
        <f>SUM(K167:K185)</f>
        <v>44485760</v>
      </c>
      <c r="L186" s="69" t="s">
        <v>43</v>
      </c>
      <c r="M186" s="68" t="s">
        <v>43</v>
      </c>
      <c r="N186" s="62">
        <f t="shared" si="3"/>
        <v>69045410</v>
      </c>
      <c r="O186" s="23"/>
      <c r="Q186" s="18"/>
      <c r="R186" s="18"/>
      <c r="S186" s="18"/>
      <c r="T186" s="18"/>
      <c r="U186" s="18"/>
      <c r="V186" s="18"/>
    </row>
    <row r="187" spans="1:22">
      <c r="A187" s="197">
        <v>8</v>
      </c>
      <c r="B187" s="198"/>
      <c r="C187" s="198"/>
      <c r="D187" s="198"/>
      <c r="E187" s="198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  <c r="Q187" s="18"/>
      <c r="R187" s="18"/>
      <c r="S187" s="18"/>
      <c r="T187" s="18"/>
      <c r="U187" s="18"/>
      <c r="V187" s="18"/>
    </row>
    <row r="188" spans="1:22" ht="19.5" customHeight="1">
      <c r="A188" s="180" t="s">
        <v>1</v>
      </c>
      <c r="B188" s="180" t="s">
        <v>2</v>
      </c>
      <c r="C188" s="180" t="s">
        <v>45</v>
      </c>
      <c r="D188" s="176" t="s">
        <v>249</v>
      </c>
      <c r="E188" s="176" t="s">
        <v>254</v>
      </c>
      <c r="F188" s="180" t="s">
        <v>3</v>
      </c>
      <c r="G188" s="180" t="s">
        <v>46</v>
      </c>
      <c r="H188" s="180" t="s">
        <v>4</v>
      </c>
      <c r="I188" s="180"/>
      <c r="J188" s="180"/>
      <c r="K188" s="180"/>
      <c r="L188" s="180"/>
      <c r="M188" s="180"/>
      <c r="N188" s="180"/>
      <c r="O188" s="176" t="s">
        <v>5</v>
      </c>
      <c r="Q188" s="18"/>
      <c r="R188" s="18"/>
      <c r="S188" s="18"/>
      <c r="T188" s="18"/>
      <c r="U188" s="18"/>
      <c r="V188" s="18"/>
    </row>
    <row r="189" spans="1:22" ht="50.25" customHeight="1">
      <c r="A189" s="180"/>
      <c r="B189" s="180"/>
      <c r="C189" s="180"/>
      <c r="D189" s="177"/>
      <c r="E189" s="177"/>
      <c r="F189" s="180"/>
      <c r="G189" s="180"/>
      <c r="H189" s="113" t="s">
        <v>6</v>
      </c>
      <c r="I189" s="113" t="s">
        <v>9</v>
      </c>
      <c r="J189" s="113" t="s">
        <v>10</v>
      </c>
      <c r="K189" s="113" t="s">
        <v>11</v>
      </c>
      <c r="L189" s="113" t="s">
        <v>7</v>
      </c>
      <c r="M189" s="112" t="s">
        <v>241</v>
      </c>
      <c r="N189" s="116" t="s">
        <v>8</v>
      </c>
      <c r="O189" s="177"/>
      <c r="Q189" s="18"/>
      <c r="R189" s="18"/>
      <c r="S189" s="18"/>
      <c r="T189" s="18"/>
      <c r="U189" s="18"/>
      <c r="V189" s="18"/>
    </row>
    <row r="190" spans="1:22" ht="21.75" customHeight="1">
      <c r="A190" s="5">
        <v>12</v>
      </c>
      <c r="B190" s="19" t="s">
        <v>168</v>
      </c>
      <c r="C190" s="19"/>
      <c r="D190" s="24"/>
      <c r="E190" s="19"/>
      <c r="F190" s="19"/>
      <c r="G190" s="19"/>
      <c r="H190" s="19"/>
      <c r="I190" s="19"/>
      <c r="J190" s="19"/>
      <c r="K190" s="19"/>
      <c r="L190" s="19"/>
      <c r="M190" s="19"/>
      <c r="N190" s="107"/>
      <c r="O190" s="28"/>
    </row>
    <row r="191" spans="1:22">
      <c r="A191" s="4"/>
      <c r="B191" s="8" t="s">
        <v>169</v>
      </c>
      <c r="C191" s="28" t="s">
        <v>76</v>
      </c>
      <c r="D191" s="48" t="s">
        <v>43</v>
      </c>
      <c r="E191" s="47" t="s">
        <v>43</v>
      </c>
      <c r="F191" s="47" t="s">
        <v>43</v>
      </c>
      <c r="G191" s="48" t="s">
        <v>43</v>
      </c>
      <c r="H191" s="48" t="s">
        <v>43</v>
      </c>
      <c r="I191" s="48" t="s">
        <v>43</v>
      </c>
      <c r="J191" s="48" t="s">
        <v>43</v>
      </c>
      <c r="K191" s="48" t="s">
        <v>43</v>
      </c>
      <c r="L191" s="48" t="s">
        <v>43</v>
      </c>
      <c r="M191" s="48" t="s">
        <v>43</v>
      </c>
      <c r="N191" s="82" t="s">
        <v>43</v>
      </c>
      <c r="O191" s="8"/>
    </row>
    <row r="192" spans="1:22">
      <c r="A192" s="7"/>
      <c r="B192" s="28" t="s">
        <v>170</v>
      </c>
      <c r="C192" s="28" t="s">
        <v>39</v>
      </c>
      <c r="D192" s="48" t="s">
        <v>43</v>
      </c>
      <c r="E192" s="47">
        <v>742</v>
      </c>
      <c r="F192" s="47">
        <v>2695</v>
      </c>
      <c r="G192" s="47">
        <v>1</v>
      </c>
      <c r="H192" s="47">
        <v>35250</v>
      </c>
      <c r="I192" s="48" t="s">
        <v>43</v>
      </c>
      <c r="J192" s="48" t="s">
        <v>43</v>
      </c>
      <c r="K192" s="47">
        <v>317070</v>
      </c>
      <c r="L192" s="48" t="s">
        <v>43</v>
      </c>
      <c r="M192" s="48" t="s">
        <v>43</v>
      </c>
      <c r="N192" s="33">
        <f>SUM(H192:M192)</f>
        <v>352320</v>
      </c>
      <c r="O192" s="8" t="s">
        <v>236</v>
      </c>
    </row>
    <row r="193" spans="1:18">
      <c r="A193" s="7"/>
      <c r="B193" s="28" t="s">
        <v>171</v>
      </c>
      <c r="C193" s="28" t="s">
        <v>39</v>
      </c>
      <c r="D193" s="48"/>
      <c r="E193" s="47">
        <v>32</v>
      </c>
      <c r="F193" s="47">
        <v>134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8" t="s">
        <v>43</v>
      </c>
      <c r="L193" s="48" t="s">
        <v>43</v>
      </c>
      <c r="M193" s="48" t="s">
        <v>43</v>
      </c>
      <c r="N193" s="88"/>
      <c r="O193" s="8"/>
    </row>
    <row r="194" spans="1:18" ht="28.5" customHeight="1">
      <c r="A194" s="7"/>
      <c r="B194" s="28" t="s">
        <v>172</v>
      </c>
      <c r="C194" s="49" t="s">
        <v>42</v>
      </c>
      <c r="D194" s="47" t="s">
        <v>43</v>
      </c>
      <c r="E194" s="47">
        <v>141</v>
      </c>
      <c r="F194" s="47">
        <v>723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1065030</v>
      </c>
      <c r="L194" s="48" t="s">
        <v>43</v>
      </c>
      <c r="M194" s="48" t="s">
        <v>43</v>
      </c>
      <c r="N194" s="33">
        <f>SUM(K194:L194)</f>
        <v>1065030</v>
      </c>
      <c r="O194" s="8" t="s">
        <v>237</v>
      </c>
      <c r="R194" s="81"/>
    </row>
    <row r="195" spans="1:18" ht="32.25" customHeight="1">
      <c r="A195" s="7"/>
      <c r="B195" s="28" t="s">
        <v>173</v>
      </c>
      <c r="C195" s="49" t="s">
        <v>174</v>
      </c>
      <c r="D195" s="48" t="s">
        <v>43</v>
      </c>
      <c r="E195" s="47">
        <v>13903</v>
      </c>
      <c r="F195" s="47">
        <v>56456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>
        <v>9170640</v>
      </c>
      <c r="L195" s="48" t="s">
        <v>43</v>
      </c>
      <c r="M195" s="48" t="s">
        <v>43</v>
      </c>
      <c r="N195" s="33">
        <f>SUM(K195:L195)</f>
        <v>9170640</v>
      </c>
      <c r="O195" s="12" t="s">
        <v>235</v>
      </c>
    </row>
    <row r="196" spans="1:18">
      <c r="A196" s="7"/>
      <c r="B196" s="28" t="s">
        <v>175</v>
      </c>
      <c r="C196" s="146" t="s">
        <v>272</v>
      </c>
      <c r="D196" s="48" t="s">
        <v>43</v>
      </c>
      <c r="E196" s="47">
        <v>151</v>
      </c>
      <c r="F196" s="47">
        <v>494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7" t="s">
        <v>43</v>
      </c>
      <c r="L196" s="48" t="s">
        <v>43</v>
      </c>
      <c r="M196" s="48" t="s">
        <v>43</v>
      </c>
      <c r="N196" s="30" t="s">
        <v>43</v>
      </c>
      <c r="O196" s="8" t="s">
        <v>282</v>
      </c>
    </row>
    <row r="197" spans="1:18">
      <c r="A197" s="7"/>
      <c r="B197" s="28" t="s">
        <v>176</v>
      </c>
      <c r="C197" s="49" t="s">
        <v>177</v>
      </c>
      <c r="D197" s="48" t="s">
        <v>43</v>
      </c>
      <c r="E197" s="47">
        <v>705</v>
      </c>
      <c r="F197" s="47">
        <v>3074</v>
      </c>
      <c r="G197" s="48" t="s">
        <v>43</v>
      </c>
      <c r="H197" s="48" t="s">
        <v>43</v>
      </c>
      <c r="I197" s="48" t="s">
        <v>43</v>
      </c>
      <c r="J197" s="48" t="s">
        <v>43</v>
      </c>
      <c r="K197" s="48" t="s">
        <v>43</v>
      </c>
      <c r="L197" s="48" t="s">
        <v>43</v>
      </c>
      <c r="M197" s="48" t="s">
        <v>43</v>
      </c>
      <c r="N197" s="29" t="s">
        <v>43</v>
      </c>
      <c r="O197" s="12"/>
    </row>
    <row r="198" spans="1:18">
      <c r="A198" s="7"/>
      <c r="B198" s="172" t="s">
        <v>178</v>
      </c>
      <c r="C198" s="173"/>
      <c r="D198" s="68" t="s">
        <v>43</v>
      </c>
      <c r="E198" s="52">
        <f>SUM(E192:E197)</f>
        <v>15674</v>
      </c>
      <c r="F198" s="52">
        <f>SUM(F192:F197)</f>
        <v>63576</v>
      </c>
      <c r="G198" s="68">
        <v>1</v>
      </c>
      <c r="H198" s="52">
        <f>SUM(H192:H197)</f>
        <v>35250</v>
      </c>
      <c r="I198" s="90" t="s">
        <v>43</v>
      </c>
      <c r="J198" s="90" t="s">
        <v>43</v>
      </c>
      <c r="K198" s="52">
        <f>SUM(K192:K197)</f>
        <v>10552740</v>
      </c>
      <c r="L198" s="90" t="s">
        <v>43</v>
      </c>
      <c r="M198" s="90" t="s">
        <v>43</v>
      </c>
      <c r="N198" s="62">
        <f>SUM(N192:N197)</f>
        <v>10587990</v>
      </c>
      <c r="O198" s="9"/>
    </row>
    <row r="199" spans="1:18">
      <c r="A199" s="6">
        <v>13</v>
      </c>
      <c r="B199" s="19" t="s">
        <v>265</v>
      </c>
      <c r="C199" s="19"/>
      <c r="D199" s="24"/>
      <c r="E199" s="19"/>
      <c r="F199" s="19"/>
      <c r="G199" s="19"/>
      <c r="H199" s="19"/>
      <c r="I199" s="19"/>
      <c r="J199" s="19"/>
      <c r="K199" s="19"/>
      <c r="L199" s="19"/>
      <c r="M199" s="19"/>
      <c r="N199" s="107"/>
      <c r="O199" s="28"/>
    </row>
    <row r="200" spans="1:18">
      <c r="A200" s="7"/>
      <c r="B200" s="8" t="s">
        <v>266</v>
      </c>
      <c r="C200" s="28" t="s">
        <v>267</v>
      </c>
      <c r="D200" s="47">
        <v>1</v>
      </c>
      <c r="E200" s="47">
        <v>21</v>
      </c>
      <c r="F200" s="47">
        <v>74</v>
      </c>
      <c r="G200" s="48" t="s">
        <v>43</v>
      </c>
      <c r="H200" s="48" t="s">
        <v>43</v>
      </c>
      <c r="I200" s="48" t="s">
        <v>43</v>
      </c>
      <c r="J200" s="48" t="s">
        <v>43</v>
      </c>
      <c r="K200" s="48" t="s">
        <v>43</v>
      </c>
      <c r="L200" s="48" t="s">
        <v>43</v>
      </c>
      <c r="M200" s="48" t="s">
        <v>43</v>
      </c>
      <c r="N200" s="82" t="s">
        <v>43</v>
      </c>
      <c r="O200" s="8"/>
    </row>
    <row r="201" spans="1:18">
      <c r="A201" s="7"/>
      <c r="B201" s="28" t="s">
        <v>268</v>
      </c>
      <c r="C201" s="28" t="s">
        <v>267</v>
      </c>
      <c r="D201" s="47">
        <v>1</v>
      </c>
      <c r="E201" s="47">
        <v>1</v>
      </c>
      <c r="F201" s="47">
        <v>6</v>
      </c>
      <c r="G201" s="47" t="s">
        <v>43</v>
      </c>
      <c r="H201" s="47" t="s">
        <v>43</v>
      </c>
      <c r="I201" s="48" t="s">
        <v>43</v>
      </c>
      <c r="J201" s="48" t="s">
        <v>43</v>
      </c>
      <c r="K201" s="47" t="s">
        <v>43</v>
      </c>
      <c r="L201" s="48" t="s">
        <v>43</v>
      </c>
      <c r="M201" s="48" t="s">
        <v>43</v>
      </c>
      <c r="N201" s="30" t="s">
        <v>43</v>
      </c>
      <c r="O201" s="8"/>
    </row>
    <row r="202" spans="1:18">
      <c r="A202" s="7"/>
      <c r="B202" s="28" t="s">
        <v>269</v>
      </c>
      <c r="C202" s="28" t="s">
        <v>267</v>
      </c>
      <c r="D202" s="47">
        <v>1</v>
      </c>
      <c r="E202" s="47">
        <v>59</v>
      </c>
      <c r="F202" s="47">
        <v>243</v>
      </c>
      <c r="G202" s="48" t="s">
        <v>43</v>
      </c>
      <c r="H202" s="48" t="s">
        <v>43</v>
      </c>
      <c r="I202" s="48" t="s">
        <v>43</v>
      </c>
      <c r="J202" s="48" t="s">
        <v>43</v>
      </c>
      <c r="K202" s="48" t="s">
        <v>43</v>
      </c>
      <c r="L202" s="48" t="s">
        <v>43</v>
      </c>
      <c r="M202" s="48" t="s">
        <v>43</v>
      </c>
      <c r="N202" s="88"/>
      <c r="O202" s="8"/>
    </row>
    <row r="203" spans="1:18" ht="22.5" customHeight="1">
      <c r="A203" s="4"/>
      <c r="B203" s="172" t="s">
        <v>178</v>
      </c>
      <c r="C203" s="173"/>
      <c r="D203" s="68">
        <v>3</v>
      </c>
      <c r="E203" s="52">
        <f>SUM(E200:E202)</f>
        <v>81</v>
      </c>
      <c r="F203" s="52">
        <f>SUM(F200:F202)</f>
        <v>323</v>
      </c>
      <c r="G203" s="68" t="s">
        <v>43</v>
      </c>
      <c r="H203" s="68" t="s">
        <v>43</v>
      </c>
      <c r="I203" s="90" t="s">
        <v>43</v>
      </c>
      <c r="J203" s="90" t="s">
        <v>43</v>
      </c>
      <c r="K203" s="68" t="s">
        <v>43</v>
      </c>
      <c r="L203" s="90" t="s">
        <v>43</v>
      </c>
      <c r="M203" s="90" t="s">
        <v>43</v>
      </c>
      <c r="N203" s="108" t="s">
        <v>43</v>
      </c>
      <c r="O203" s="4"/>
    </row>
    <row r="204" spans="1:18">
      <c r="A204" s="20">
        <v>14</v>
      </c>
      <c r="B204" s="168" t="s">
        <v>294</v>
      </c>
      <c r="C204" s="169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153"/>
      <c r="Q204" s="153"/>
    </row>
    <row r="205" spans="1:18" ht="26.25" customHeight="1">
      <c r="A205" s="21"/>
      <c r="B205" s="162" t="s">
        <v>295</v>
      </c>
      <c r="C205" s="163" t="s">
        <v>296</v>
      </c>
      <c r="D205" s="164">
        <v>60</v>
      </c>
      <c r="E205" s="37">
        <v>529</v>
      </c>
      <c r="F205" s="37">
        <v>1840</v>
      </c>
      <c r="G205" s="37">
        <v>22</v>
      </c>
      <c r="H205" s="37">
        <v>619500</v>
      </c>
      <c r="I205" s="154" t="s">
        <v>43</v>
      </c>
      <c r="J205" s="154" t="s">
        <v>43</v>
      </c>
      <c r="K205" s="37">
        <v>2206600</v>
      </c>
      <c r="L205" s="37">
        <v>2200000</v>
      </c>
      <c r="M205" s="154" t="s">
        <v>43</v>
      </c>
      <c r="N205" s="155">
        <f>SUM(H205:M205)</f>
        <v>5026100</v>
      </c>
      <c r="O205" s="161" t="s">
        <v>302</v>
      </c>
      <c r="P205" s="153"/>
      <c r="Q205" s="153"/>
    </row>
    <row r="206" spans="1:18" ht="21.75" customHeight="1">
      <c r="A206" s="21"/>
      <c r="B206" s="170" t="s">
        <v>44</v>
      </c>
      <c r="C206" s="171"/>
      <c r="D206" s="165">
        <v>60</v>
      </c>
      <c r="E206" s="155">
        <v>529</v>
      </c>
      <c r="F206" s="155">
        <v>1840</v>
      </c>
      <c r="G206" s="155">
        <v>22</v>
      </c>
      <c r="H206" s="155">
        <v>619500</v>
      </c>
      <c r="I206" s="156" t="s">
        <v>43</v>
      </c>
      <c r="J206" s="156" t="s">
        <v>43</v>
      </c>
      <c r="K206" s="155">
        <v>2206600</v>
      </c>
      <c r="L206" s="155">
        <v>2200000</v>
      </c>
      <c r="M206" s="156" t="s">
        <v>43</v>
      </c>
      <c r="N206" s="155">
        <f>SUM(H206:M206)</f>
        <v>5026100</v>
      </c>
      <c r="O206" s="19" t="s">
        <v>183</v>
      </c>
      <c r="P206" s="153"/>
      <c r="Q206" s="153"/>
    </row>
    <row r="207" spans="1:18" ht="21.75" customHeigh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</row>
    <row r="208" spans="1:18" ht="21.75" customHeight="1">
      <c r="A208" s="153"/>
      <c r="B208" s="152" t="s">
        <v>274</v>
      </c>
      <c r="C208" s="166" t="s">
        <v>299</v>
      </c>
      <c r="D208" s="166"/>
      <c r="E208" s="166"/>
      <c r="F208" s="166"/>
      <c r="G208" s="166"/>
      <c r="H208" s="166"/>
      <c r="I208" s="166"/>
      <c r="J208" s="166"/>
      <c r="K208" s="166"/>
      <c r="L208" s="153"/>
      <c r="M208" s="153"/>
      <c r="N208" s="153"/>
      <c r="O208" s="153"/>
      <c r="P208" s="153"/>
      <c r="Q208" s="153"/>
    </row>
    <row r="209" spans="1:17" ht="21.75">
      <c r="A209" s="153"/>
      <c r="B209" s="153"/>
      <c r="C209" s="166" t="s">
        <v>300</v>
      </c>
      <c r="D209" s="166"/>
      <c r="E209" s="166"/>
      <c r="F209" s="166"/>
      <c r="G209" s="166"/>
      <c r="H209" s="166"/>
      <c r="I209" s="166"/>
      <c r="J209" s="166"/>
      <c r="K209" s="153"/>
      <c r="L209" s="153"/>
      <c r="M209" s="153"/>
      <c r="N209" s="153"/>
      <c r="O209" s="153"/>
      <c r="P209" s="153"/>
      <c r="Q209" s="153"/>
    </row>
    <row r="210" spans="1:17" ht="21.75">
      <c r="A210" s="153"/>
      <c r="B210" s="153"/>
      <c r="C210" s="167" t="s">
        <v>301</v>
      </c>
      <c r="D210" s="167"/>
      <c r="E210" s="167"/>
      <c r="F210" s="167"/>
      <c r="G210" s="167"/>
      <c r="H210" s="167"/>
      <c r="I210" s="167"/>
      <c r="J210" s="167"/>
      <c r="K210" s="153"/>
      <c r="L210" s="153"/>
      <c r="M210" s="153"/>
      <c r="N210" s="153"/>
      <c r="O210" s="153"/>
      <c r="P210" s="153"/>
      <c r="Q210" s="153"/>
    </row>
    <row r="211" spans="1:17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7" ht="21.75">
      <c r="A212" s="18"/>
      <c r="B212" s="152"/>
      <c r="C212" s="152"/>
      <c r="D212" s="152"/>
      <c r="E212" s="152"/>
      <c r="F212" s="152"/>
      <c r="G212" s="152"/>
      <c r="H212" s="152"/>
      <c r="I212" s="152"/>
      <c r="J212" s="18"/>
      <c r="K212" s="18"/>
      <c r="L212" s="18"/>
      <c r="M212" s="18"/>
      <c r="N212" s="18"/>
      <c r="O212" s="18"/>
    </row>
    <row r="213" spans="1:17" ht="21.75">
      <c r="A213" s="18"/>
      <c r="B213" s="152"/>
      <c r="C213" s="152"/>
      <c r="D213" s="152"/>
      <c r="E213" s="152"/>
      <c r="F213" s="152"/>
      <c r="G213" s="152"/>
      <c r="H213" s="152"/>
      <c r="I213" s="152"/>
      <c r="J213" s="18"/>
      <c r="K213" s="18"/>
      <c r="L213" s="18"/>
      <c r="M213" s="18"/>
      <c r="N213" s="18"/>
      <c r="O213" s="18"/>
    </row>
    <row r="214" spans="1:17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7" ht="21.75">
      <c r="A215" s="18"/>
      <c r="B215" s="18"/>
      <c r="C215" s="18"/>
      <c r="D215" s="18"/>
      <c r="E215" s="18"/>
      <c r="F215" s="18"/>
      <c r="G215" s="152"/>
      <c r="H215" s="152"/>
      <c r="I215" s="152"/>
      <c r="J215" s="152"/>
      <c r="K215" s="152"/>
      <c r="L215" s="152"/>
      <c r="M215" s="152"/>
      <c r="N215" s="152"/>
      <c r="O215" s="18"/>
    </row>
    <row r="216" spans="1:17" ht="21.75">
      <c r="A216" s="18"/>
      <c r="B216" s="18"/>
      <c r="C216" s="18"/>
      <c r="D216" s="18"/>
      <c r="E216" s="18"/>
      <c r="F216" s="18"/>
      <c r="G216" s="153"/>
      <c r="H216" s="152"/>
      <c r="I216" s="152"/>
      <c r="J216" s="152"/>
      <c r="K216" s="152"/>
      <c r="L216" s="152"/>
      <c r="M216" s="152"/>
      <c r="N216" s="152"/>
      <c r="O216" s="18"/>
    </row>
    <row r="217" spans="1:17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7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7" ht="21.75">
      <c r="A219" s="18"/>
      <c r="B219" s="149" t="s">
        <v>275</v>
      </c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7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</row>
    <row r="221" spans="1:17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7" ht="21.75">
      <c r="A222" s="18"/>
      <c r="B222" s="149"/>
      <c r="C222" s="149"/>
      <c r="D222" s="149"/>
      <c r="E222" s="149"/>
      <c r="F222" s="149"/>
      <c r="G222" s="149"/>
      <c r="H222" s="149"/>
      <c r="I222" s="149"/>
      <c r="J222" s="18"/>
      <c r="K222" s="18"/>
      <c r="L222" s="18"/>
      <c r="M222" s="18"/>
      <c r="N222" s="18"/>
      <c r="O222" s="18"/>
      <c r="P222" s="18"/>
    </row>
    <row r="223" spans="1:17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7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O230" s="18"/>
    </row>
    <row r="231" spans="1:15">
      <c r="O231" s="18"/>
    </row>
    <row r="232" spans="1:15">
      <c r="O232" s="18"/>
    </row>
    <row r="233" spans="1:15">
      <c r="O233" s="18"/>
    </row>
  </sheetData>
  <mergeCells count="105">
    <mergeCell ref="B100:C100"/>
    <mergeCell ref="B101:C101"/>
    <mergeCell ref="D86:D87"/>
    <mergeCell ref="C86:C87"/>
    <mergeCell ref="F86:F87"/>
    <mergeCell ref="G86:G87"/>
    <mergeCell ref="H86:N86"/>
    <mergeCell ref="O86:O87"/>
    <mergeCell ref="B59:D59"/>
    <mergeCell ref="E86:E87"/>
    <mergeCell ref="B79:C79"/>
    <mergeCell ref="B80:C80"/>
    <mergeCell ref="A85:O85"/>
    <mergeCell ref="A86:A87"/>
    <mergeCell ref="B86:B87"/>
    <mergeCell ref="A187:O187"/>
    <mergeCell ref="B186:C186"/>
    <mergeCell ref="B198:C198"/>
    <mergeCell ref="A163:O163"/>
    <mergeCell ref="A164:A165"/>
    <mergeCell ref="B164:B165"/>
    <mergeCell ref="C164:C165"/>
    <mergeCell ref="F164:F165"/>
    <mergeCell ref="G164:G165"/>
    <mergeCell ref="H164:N164"/>
    <mergeCell ref="O164:O165"/>
    <mergeCell ref="E164:E165"/>
    <mergeCell ref="D164:D165"/>
    <mergeCell ref="B143:C143"/>
    <mergeCell ref="A140:O140"/>
    <mergeCell ref="A141:A142"/>
    <mergeCell ref="H141:N141"/>
    <mergeCell ref="O141:O142"/>
    <mergeCell ref="B141:B142"/>
    <mergeCell ref="C141:C142"/>
    <mergeCell ref="G141:G142"/>
    <mergeCell ref="B117:C117"/>
    <mergeCell ref="D141:D142"/>
    <mergeCell ref="E141:E142"/>
    <mergeCell ref="F141:F142"/>
    <mergeCell ref="A114:O114"/>
    <mergeCell ref="A115:A116"/>
    <mergeCell ref="B115:B116"/>
    <mergeCell ref="C115:C116"/>
    <mergeCell ref="F115:F116"/>
    <mergeCell ref="G115:G116"/>
    <mergeCell ref="H115:N115"/>
    <mergeCell ref="O115:O116"/>
    <mergeCell ref="D115:D116"/>
    <mergeCell ref="E115:E11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7:D58"/>
    <mergeCell ref="E57:E58"/>
    <mergeCell ref="A56:O56"/>
    <mergeCell ref="A57:A58"/>
    <mergeCell ref="B57:B58"/>
    <mergeCell ref="C57:C58"/>
    <mergeCell ref="F57:F58"/>
    <mergeCell ref="G57:G58"/>
    <mergeCell ref="H57:N57"/>
    <mergeCell ref="O57:O58"/>
    <mergeCell ref="F27:F28"/>
    <mergeCell ref="G27:G28"/>
    <mergeCell ref="H27:N27"/>
    <mergeCell ref="O27:O28"/>
    <mergeCell ref="B40:C40"/>
    <mergeCell ref="B41:C41"/>
    <mergeCell ref="B46:C46"/>
    <mergeCell ref="B47:C47"/>
    <mergeCell ref="C208:K208"/>
    <mergeCell ref="C209:J209"/>
    <mergeCell ref="C210:J210"/>
    <mergeCell ref="B204:C204"/>
    <mergeCell ref="B206:C206"/>
    <mergeCell ref="B203:C203"/>
    <mergeCell ref="B6:C6"/>
    <mergeCell ref="D4:D5"/>
    <mergeCell ref="E4:E5"/>
    <mergeCell ref="D27:D28"/>
    <mergeCell ref="E27:E28"/>
    <mergeCell ref="A26:O26"/>
    <mergeCell ref="G188:G189"/>
    <mergeCell ref="H188:N188"/>
    <mergeCell ref="O188:O189"/>
    <mergeCell ref="A188:A189"/>
    <mergeCell ref="B188:B189"/>
    <mergeCell ref="C188:C189"/>
    <mergeCell ref="F188:F189"/>
    <mergeCell ref="D188:D189"/>
    <mergeCell ref="E188:E189"/>
    <mergeCell ref="B107:C107"/>
    <mergeCell ref="B67:C67"/>
    <mergeCell ref="B68:C6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2015-10-17T10:32:54Z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